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497"/>
  </bookViews>
  <sheets>
    <sheet name="Content" sheetId="21" r:id="rId1"/>
    <sheet name="Notes" sheetId="22" r:id="rId2"/>
    <sheet name="Table 1" sheetId="2" r:id="rId3"/>
    <sheet name="Table 2" sheetId="3" r:id="rId4"/>
    <sheet name="Table 3" sheetId="1" r:id="rId5"/>
    <sheet name="Table 4" sheetId="13" r:id="rId6"/>
    <sheet name="Table 5" sheetId="4" r:id="rId7"/>
    <sheet name="Table 6" sheetId="8" r:id="rId8"/>
    <sheet name="Table 7" sheetId="10" r:id="rId9"/>
    <sheet name="Table 8" sheetId="14" r:id="rId10"/>
    <sheet name="Table 9" sheetId="15" r:id="rId11"/>
    <sheet name="Table 10" sheetId="16" r:id="rId12"/>
    <sheet name="Table 11" sheetId="17" r:id="rId13"/>
    <sheet name="Table 12" sheetId="18" r:id="rId14"/>
    <sheet name="Table 13" sheetId="19" r:id="rId15"/>
    <sheet name="Table 14" sheetId="20" r:id="rId16"/>
  </sheets>
  <calcPr calcId="162913"/>
</workbook>
</file>

<file path=xl/calcChain.xml><?xml version="1.0" encoding="utf-8"?>
<calcChain xmlns="http://schemas.openxmlformats.org/spreadsheetml/2006/main">
  <c r="I4" i="17" l="1"/>
  <c r="I5" i="17"/>
  <c r="I6" i="17"/>
  <c r="I7" i="17"/>
  <c r="I3" i="17"/>
  <c r="P37" i="10"/>
  <c r="O37" i="10"/>
  <c r="M37" i="10"/>
  <c r="L37" i="10"/>
  <c r="J37" i="10"/>
  <c r="I37" i="10"/>
  <c r="G37" i="10"/>
  <c r="F37" i="10"/>
  <c r="D37" i="10"/>
  <c r="C37" i="10"/>
  <c r="U5" i="13"/>
  <c r="U6" i="13"/>
  <c r="U7" i="13"/>
  <c r="U8" i="13"/>
  <c r="U9" i="13"/>
  <c r="U10" i="13"/>
  <c r="U11" i="13"/>
  <c r="U12" i="13"/>
  <c r="U13" i="13"/>
  <c r="U4" i="13"/>
  <c r="N14" i="13"/>
  <c r="O14" i="13"/>
  <c r="P14" i="13"/>
  <c r="Q14" i="13"/>
  <c r="R14" i="13"/>
  <c r="S14" i="13"/>
  <c r="T14" i="13"/>
  <c r="M14" i="13"/>
  <c r="D14" i="13"/>
  <c r="E14" i="13"/>
  <c r="F14" i="13"/>
  <c r="G14" i="13"/>
  <c r="H14" i="13"/>
  <c r="I14" i="13"/>
  <c r="J14" i="13"/>
  <c r="C14" i="13"/>
  <c r="K5" i="13"/>
  <c r="K6" i="13"/>
  <c r="K7" i="13"/>
  <c r="K8" i="13"/>
  <c r="K9" i="13"/>
  <c r="K10" i="13"/>
  <c r="K11" i="13"/>
  <c r="K12" i="13"/>
  <c r="K13" i="13"/>
  <c r="K4" i="13"/>
  <c r="K14" i="13" s="1"/>
  <c r="P14" i="1"/>
  <c r="O14" i="1"/>
  <c r="M14" i="1"/>
  <c r="L14" i="1"/>
  <c r="J14" i="1"/>
  <c r="I14" i="1"/>
  <c r="G14" i="1"/>
  <c r="F14" i="1"/>
  <c r="D14" i="1"/>
  <c r="C14" i="1"/>
  <c r="U14" i="13" l="1"/>
  <c r="I5" i="18"/>
  <c r="I6" i="18"/>
  <c r="I7" i="18"/>
  <c r="I8" i="18"/>
  <c r="E5" i="18"/>
  <c r="E6" i="18"/>
  <c r="E7" i="18"/>
  <c r="E8" i="18"/>
  <c r="I8" i="19" l="1"/>
  <c r="E8" i="19"/>
  <c r="I7" i="19"/>
  <c r="E7" i="19"/>
  <c r="I6" i="19"/>
  <c r="E6" i="19"/>
  <c r="I5" i="19"/>
  <c r="E5" i="19"/>
  <c r="I4" i="19"/>
  <c r="E4" i="19"/>
  <c r="I4" i="18" l="1"/>
  <c r="E4" i="18"/>
  <c r="E7" i="15" l="1"/>
  <c r="E6" i="15"/>
  <c r="E5" i="15"/>
  <c r="E4" i="15"/>
  <c r="E3" i="15"/>
  <c r="E7" i="14"/>
  <c r="E6" i="14"/>
  <c r="E5" i="14"/>
  <c r="E4" i="14"/>
  <c r="E3" i="14"/>
  <c r="O6" i="4" l="1"/>
  <c r="P6" i="4"/>
  <c r="M6" i="4"/>
  <c r="L6" i="4"/>
  <c r="J6" i="8"/>
  <c r="L6" i="8"/>
  <c r="M6" i="8"/>
  <c r="O6" i="8"/>
  <c r="P6" i="8"/>
  <c r="I6" i="8"/>
  <c r="G6" i="8" l="1"/>
  <c r="F6" i="8"/>
  <c r="J6" i="4" l="1"/>
  <c r="I6" i="4"/>
  <c r="G6" i="4"/>
  <c r="F6" i="4"/>
  <c r="D6" i="8" l="1"/>
  <c r="C6" i="8"/>
  <c r="D6" i="4" l="1"/>
  <c r="C6" i="4"/>
  <c r="E4" i="3" l="1"/>
  <c r="E5" i="3"/>
  <c r="E6" i="3"/>
  <c r="E7" i="3"/>
  <c r="E3" i="3"/>
  <c r="E4" i="2"/>
  <c r="E5" i="2"/>
  <c r="E6" i="2"/>
  <c r="E7" i="2"/>
  <c r="E3" i="2"/>
</calcChain>
</file>

<file path=xl/sharedStrings.xml><?xml version="1.0" encoding="utf-8"?>
<sst xmlns="http://schemas.openxmlformats.org/spreadsheetml/2006/main" count="292" uniqueCount="105">
  <si>
    <t>Mainstream Pupils</t>
  </si>
  <si>
    <t>Female</t>
  </si>
  <si>
    <t>Male</t>
  </si>
  <si>
    <t>Total</t>
  </si>
  <si>
    <t>Grand Total</t>
  </si>
  <si>
    <t>Medium of Instruction</t>
  </si>
  <si>
    <t>All Irish/Part Irish</t>
  </si>
  <si>
    <t>No Irish</t>
  </si>
  <si>
    <t>Total Mainstream Pupils</t>
  </si>
  <si>
    <t>Junior Infants</t>
  </si>
  <si>
    <t>Senior Infants</t>
  </si>
  <si>
    <t>1st</t>
  </si>
  <si>
    <t>2nd</t>
  </si>
  <si>
    <t>3rd</t>
  </si>
  <si>
    <t>4th</t>
  </si>
  <si>
    <t>5th</t>
  </si>
  <si>
    <t>6th</t>
  </si>
  <si>
    <t>Academic Year</t>
  </si>
  <si>
    <t>Local Authority</t>
  </si>
  <si>
    <t xml:space="preserve">Total </t>
  </si>
  <si>
    <t xml:space="preserve">Academic Year </t>
  </si>
  <si>
    <t>Pupils in Mainstream Classes</t>
  </si>
  <si>
    <t>DEIS</t>
  </si>
  <si>
    <t>DEIS Status</t>
  </si>
  <si>
    <t>Non-DEIS</t>
  </si>
  <si>
    <t xml:space="preserve"> of which are Traveller Pupils</t>
  </si>
  <si>
    <t>Dún Laoghaire Rathdown</t>
  </si>
  <si>
    <t xml:space="preserve"> Total</t>
  </si>
  <si>
    <t>Total  Pupils</t>
  </si>
  <si>
    <t>of which Traveller Pupils</t>
  </si>
  <si>
    <t>Traveller Pupils in Schools (%)</t>
  </si>
  <si>
    <t>12 years</t>
  </si>
  <si>
    <t>13 years</t>
  </si>
  <si>
    <t>14 years</t>
  </si>
  <si>
    <t>15 years</t>
  </si>
  <si>
    <t>16 years</t>
  </si>
  <si>
    <t>17 years</t>
  </si>
  <si>
    <t>18 years</t>
  </si>
  <si>
    <t>19 years</t>
  </si>
  <si>
    <t>Traveller Pupils of all Mainstream Classes (%)</t>
  </si>
  <si>
    <t>Junior Certificate Schools Programme</t>
  </si>
  <si>
    <t>Junior Cycle</t>
  </si>
  <si>
    <t>Leaving Certificate (including repeats)</t>
  </si>
  <si>
    <t>Leaving Certificate Applied</t>
  </si>
  <si>
    <t>Leaving Certificate Vocational</t>
  </si>
  <si>
    <t>Transition Year</t>
  </si>
  <si>
    <t>Total Pupils</t>
  </si>
  <si>
    <t>Notes</t>
  </si>
  <si>
    <t>Pupils who are members of Traveller community</t>
  </si>
  <si>
    <t xml:space="preserve">Carlow </t>
  </si>
  <si>
    <t xml:space="preserve">Cavan </t>
  </si>
  <si>
    <t xml:space="preserve">Clare </t>
  </si>
  <si>
    <t xml:space="preserve">Cork </t>
  </si>
  <si>
    <t xml:space="preserve">Donegal </t>
  </si>
  <si>
    <t xml:space="preserve">Fingal </t>
  </si>
  <si>
    <t xml:space="preserve">Galway </t>
  </si>
  <si>
    <t xml:space="preserve">Kerry </t>
  </si>
  <si>
    <t xml:space="preserve">Kildare </t>
  </si>
  <si>
    <t xml:space="preserve">Kilkenny </t>
  </si>
  <si>
    <t xml:space="preserve">Laois </t>
  </si>
  <si>
    <t xml:space="preserve">Leitrim </t>
  </si>
  <si>
    <t xml:space="preserve">Limerick </t>
  </si>
  <si>
    <t xml:space="preserve">Longford </t>
  </si>
  <si>
    <t xml:space="preserve">Louth </t>
  </si>
  <si>
    <t xml:space="preserve">Mayo </t>
  </si>
  <si>
    <t xml:space="preserve">Meath </t>
  </si>
  <si>
    <t xml:space="preserve">Monaghan </t>
  </si>
  <si>
    <t xml:space="preserve">Offaly </t>
  </si>
  <si>
    <t xml:space="preserve">Roscommon </t>
  </si>
  <si>
    <t xml:space="preserve">Sligo </t>
  </si>
  <si>
    <t xml:space="preserve">South Dublin </t>
  </si>
  <si>
    <t xml:space="preserve">Tipperary </t>
  </si>
  <si>
    <t xml:space="preserve">Waterford </t>
  </si>
  <si>
    <t xml:space="preserve">Westmeath </t>
  </si>
  <si>
    <t xml:space="preserve">Wexford </t>
  </si>
  <si>
    <t xml:space="preserve">Wicklow </t>
  </si>
  <si>
    <t>Cork City</t>
  </si>
  <si>
    <t>Dublin City</t>
  </si>
  <si>
    <t>Galway City</t>
  </si>
  <si>
    <t>Limerick City</t>
  </si>
  <si>
    <t>Waterford City</t>
  </si>
  <si>
    <t>2016–17</t>
  </si>
  <si>
    <t>2017–18</t>
  </si>
  <si>
    <t>2018–19</t>
  </si>
  <si>
    <t>2019–20</t>
  </si>
  <si>
    <t>2020–21</t>
  </si>
  <si>
    <t>Table 7  Pupils who are members of the Traveller community in primary mainstream classes, by local authority, 2016–20</t>
  </si>
  <si>
    <t>Table 6  Pupils who are members of the Traveller community in primary mainstream classes, by medium of instruction, 2016–20</t>
  </si>
  <si>
    <t>Table 5  Pupils who are members of the Traveller community in primary mainstream classes, by DEIS status, 2016–2020</t>
  </si>
  <si>
    <t>Table 4  Pupils who are members of the Traveller community in primary mainstream classes, by age and standard, 2020–21</t>
  </si>
  <si>
    <t>Table 3  Pupils who are members of the Traveller community in primary mainstream classes, by age, 2016–20</t>
  </si>
  <si>
    <t>Table 2  Pupils who are members of the Traveller community in primary mainstream classes, by gender, 2016–20</t>
  </si>
  <si>
    <t>Table 1  Pupils who are members of the Traveller community in primary mainstream classes, 2016–20</t>
  </si>
  <si>
    <t>Pupil's Age on the 1st of January</t>
  </si>
  <si>
    <t>13 and over</t>
  </si>
  <si>
    <t>Table 8  Pupils who are members of the Traveller community in post-primary schools, 2016–20</t>
  </si>
  <si>
    <t>Table 14  Pupils who are members of the Traveller Community in post-primary schools, by local authority, 2016–20</t>
  </si>
  <si>
    <t>Table 13  Pupils who are members of the Traveller community in post-primary schools, by medium of instruction, 2016–20</t>
  </si>
  <si>
    <t>Table 12  Pupils who are members of the Traveller community in post-primary schools, by DEIS status, 2016–20</t>
  </si>
  <si>
    <t>Table 11  Pupils who are members of the Traveller community in post-primary schools, by programme, 2016–20</t>
  </si>
  <si>
    <t>Table 10  Pupils who are members of the Traveller community in post-primary schools, by age, 2016–20</t>
  </si>
  <si>
    <t>Table 9  Pupils who are members of the Traveller community in post-primary schools, by gender, 2016–20</t>
  </si>
  <si>
    <t>non-DEIS</t>
  </si>
  <si>
    <t>Table 5  Pupils who are members of the Traveller community in primary mainstream classes, by DEIS status, 2016–20</t>
  </si>
  <si>
    <t>Table 14  Pupils who are members of the Traveller community in post-primary schools, by local authority, 2016–20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</si>
</sst>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
    <numFmt numFmtId="165" formatCode="_-* #,##0_-;\-* #,##0_-;_-* &quot;-&quot;??_-;_-@_-"/>
    <numFmt numFmtId="166" formatCode="0.0"/>
    <numFmt numFmtId="167" formatCode="#,##0.0"/>
  </numFmts>
  <fonts count="16" x14ac:knownFonts="1">
    <font>
      <sz val="11"/>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12"/>
      <color theme="1"/>
      <name val="Calibri"/>
      <family val="2"/>
      <scheme val="minor"/>
    </font>
    <font>
      <sz val="12"/>
      <color theme="1"/>
      <name val="Calibri"/>
      <family val="2"/>
    </font>
    <font>
      <b/>
      <sz val="11"/>
      <color rgb="FF333399"/>
      <name val="Calibri"/>
      <family val="2"/>
    </font>
    <font>
      <b/>
      <sz val="11"/>
      <color theme="1"/>
      <name val="Calibri"/>
      <family val="2"/>
    </font>
    <font>
      <sz val="8"/>
      <color theme="1"/>
      <name val="Calibri"/>
    </font>
    <font>
      <b/>
      <sz val="11"/>
      <color rgb="FF000000"/>
      <name val="Calibri"/>
      <family val="2"/>
      <scheme val="minor"/>
    </font>
    <font>
      <sz val="11"/>
      <name val="Calibri"/>
      <family val="2"/>
    </font>
    <font>
      <i/>
      <sz val="11"/>
      <color rgb="FF000000"/>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theme="0" tint="-4.9989318521683403E-2"/>
      </right>
      <top style="thin">
        <color theme="0" tint="-0.14996795556505021"/>
      </top>
      <bottom style="thin">
        <color indexed="64"/>
      </bottom>
      <diagonal/>
    </border>
    <border>
      <left style="thin">
        <color theme="0" tint="-4.9989318521683403E-2"/>
      </left>
      <right style="thin">
        <color theme="0" tint="-4.9989318521683403E-2"/>
      </right>
      <top style="thin">
        <color theme="0" tint="-0.14996795556505021"/>
      </top>
      <bottom style="thin">
        <color indexed="64"/>
      </bottom>
      <diagonal/>
    </border>
    <border>
      <left style="thin">
        <color theme="0" tint="-4.9989318521683403E-2"/>
      </left>
      <right/>
      <top style="thin">
        <color theme="0" tint="-0.14996795556505021"/>
      </top>
      <bottom style="thin">
        <color indexed="64"/>
      </bottom>
      <diagonal/>
    </border>
  </borders>
  <cellStyleXfs count="3">
    <xf numFmtId="0" fontId="0" fillId="0" borderId="0"/>
    <xf numFmtId="43" fontId="4" fillId="0" borderId="0" applyFont="0" applyFill="0" applyBorder="0" applyAlignment="0" applyProtection="0"/>
    <xf numFmtId="0" fontId="15" fillId="0" borderId="0" applyNumberFormat="0" applyFill="0" applyBorder="0" applyAlignment="0" applyProtection="0"/>
  </cellStyleXfs>
  <cellXfs count="170">
    <xf numFmtId="0" fontId="0" fillId="0" borderId="0" xfId="0"/>
    <xf numFmtId="0" fontId="0" fillId="0" borderId="0" xfId="0" applyFont="1"/>
    <xf numFmtId="3" fontId="0" fillId="0" borderId="0" xfId="0" applyNumberFormat="1" applyFont="1"/>
    <xf numFmtId="0" fontId="0" fillId="2" borderId="0" xfId="0" applyFont="1" applyFill="1"/>
    <xf numFmtId="0" fontId="7" fillId="0" borderId="0" xfId="0" applyFont="1"/>
    <xf numFmtId="0" fontId="7" fillId="2" borderId="0" xfId="0" applyFont="1" applyFill="1"/>
    <xf numFmtId="0" fontId="5" fillId="0" borderId="0" xfId="0" applyFont="1" applyFill="1"/>
    <xf numFmtId="0" fontId="0" fillId="0" borderId="0" xfId="0" applyFont="1" applyFill="1"/>
    <xf numFmtId="0" fontId="0" fillId="0" borderId="0" xfId="0" applyFont="1" applyFill="1" applyAlignment="1">
      <alignment horizontal="right"/>
    </xf>
    <xf numFmtId="0" fontId="9" fillId="0" borderId="0" xfId="0" applyFont="1" applyAlignment="1">
      <alignment horizontal="left" vertical="top" wrapText="1"/>
    </xf>
    <xf numFmtId="0" fontId="5" fillId="0" borderId="0" xfId="0" applyFont="1" applyAlignment="1">
      <alignment horizontal="left" wrapText="1"/>
    </xf>
    <xf numFmtId="0" fontId="0" fillId="0" borderId="0" xfId="0" applyFont="1" applyBorder="1" applyAlignment="1">
      <alignment wrapText="1"/>
    </xf>
    <xf numFmtId="0" fontId="0" fillId="0" borderId="0" xfId="0" applyFont="1" applyBorder="1"/>
    <xf numFmtId="3" fontId="1" fillId="0" borderId="0" xfId="0" applyNumberFormat="1" applyFont="1" applyBorder="1" applyAlignment="1">
      <alignment horizontal="right" vertical="top" wrapText="1"/>
    </xf>
    <xf numFmtId="0" fontId="1"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Border="1"/>
    <xf numFmtId="3" fontId="1" fillId="0" borderId="0" xfId="0" applyNumberFormat="1" applyFont="1" applyFill="1" applyBorder="1" applyAlignment="1">
      <alignment horizontal="right" vertical="top" wrapText="1"/>
    </xf>
    <xf numFmtId="3" fontId="0" fillId="0" borderId="0" xfId="0" applyNumberFormat="1" applyFont="1" applyFill="1" applyBorder="1"/>
    <xf numFmtId="0" fontId="10" fillId="0" borderId="1" xfId="0" applyFont="1" applyFill="1" applyBorder="1" applyAlignment="1">
      <alignment horizontal="center" vertical="top" wrapText="1"/>
    </xf>
    <xf numFmtId="3" fontId="1" fillId="0" borderId="1" xfId="0" applyNumberFormat="1" applyFont="1" applyFill="1" applyBorder="1" applyAlignment="1">
      <alignment horizontal="right" vertical="top" wrapText="1"/>
    </xf>
    <xf numFmtId="3" fontId="0" fillId="0" borderId="1" xfId="0" applyNumberFormat="1" applyFont="1" applyFill="1" applyBorder="1"/>
    <xf numFmtId="3" fontId="1" fillId="0" borderId="3" xfId="0" applyNumberFormat="1" applyFont="1" applyFill="1" applyBorder="1" applyAlignment="1">
      <alignment horizontal="right" vertical="top" wrapText="1"/>
    </xf>
    <xf numFmtId="3" fontId="0" fillId="0" borderId="3" xfId="0" applyNumberFormat="1" applyFont="1" applyFill="1" applyBorder="1"/>
    <xf numFmtId="0" fontId="1" fillId="2" borderId="0" xfId="0" applyFont="1" applyFill="1" applyBorder="1" applyAlignment="1">
      <alignment horizontal="left" vertical="top" wrapText="1"/>
    </xf>
    <xf numFmtId="164" fontId="0" fillId="0" borderId="0" xfId="0" applyNumberFormat="1" applyFont="1" applyFill="1" applyBorder="1"/>
    <xf numFmtId="0" fontId="0" fillId="0" borderId="0" xfId="0" applyFont="1" applyFill="1" applyBorder="1" applyAlignment="1">
      <alignment horizontal="right"/>
    </xf>
    <xf numFmtId="165" fontId="0" fillId="0" borderId="0" xfId="1" applyNumberFormat="1" applyFont="1" applyFill="1" applyBorder="1" applyAlignment="1"/>
    <xf numFmtId="165" fontId="1" fillId="0" borderId="0" xfId="1" applyNumberFormat="1" applyFont="1" applyFill="1" applyBorder="1" applyAlignment="1">
      <alignment vertical="top" wrapText="1"/>
    </xf>
    <xf numFmtId="165" fontId="0" fillId="0" borderId="0" xfId="1" applyNumberFormat="1" applyFont="1" applyFill="1" applyBorder="1" applyAlignment="1">
      <alignment vertical="top" wrapText="1"/>
    </xf>
    <xf numFmtId="165" fontId="0" fillId="0" borderId="3" xfId="1" applyNumberFormat="1" applyFont="1" applyFill="1" applyBorder="1" applyAlignment="1"/>
    <xf numFmtId="165" fontId="0" fillId="0" borderId="2" xfId="1" applyNumberFormat="1" applyFont="1" applyFill="1" applyBorder="1" applyAlignment="1"/>
    <xf numFmtId="1" fontId="1" fillId="0" borderId="0" xfId="0" applyNumberFormat="1" applyFont="1" applyFill="1" applyBorder="1" applyAlignment="1">
      <alignment horizontal="center" vertical="top" wrapText="1"/>
    </xf>
    <xf numFmtId="0" fontId="10" fillId="0" borderId="0" xfId="0" applyFont="1" applyFill="1" applyBorder="1" applyAlignment="1">
      <alignment horizontal="center" vertical="center" wrapText="1"/>
    </xf>
    <xf numFmtId="3" fontId="11" fillId="0" borderId="0" xfId="0" applyNumberFormat="1" applyFont="1" applyBorder="1" applyAlignment="1">
      <alignment horizontal="right" vertical="top" wrapText="1"/>
    </xf>
    <xf numFmtId="0" fontId="0" fillId="0" borderId="0" xfId="0" applyBorder="1" applyAlignment="1">
      <alignment horizontal="right" vertical="top" wrapText="1"/>
    </xf>
    <xf numFmtId="3" fontId="6" fillId="0" borderId="0" xfId="0" applyNumberFormat="1" applyFont="1" applyFill="1" applyBorder="1" applyAlignment="1">
      <alignment horizontal="right" vertical="top" wrapText="1"/>
    </xf>
    <xf numFmtId="3" fontId="6" fillId="0" borderId="3" xfId="0" applyNumberFormat="1" applyFont="1" applyFill="1" applyBorder="1" applyAlignment="1">
      <alignment horizontal="right" vertical="top" wrapText="1"/>
    </xf>
    <xf numFmtId="0" fontId="0" fillId="0" borderId="0" xfId="0" applyFont="1" applyFill="1" applyBorder="1" applyAlignment="1">
      <alignment horizontal="right" vertical="top" wrapText="1"/>
    </xf>
    <xf numFmtId="49" fontId="12" fillId="0" borderId="3" xfId="0" applyNumberFormat="1" applyFont="1" applyFill="1" applyBorder="1" applyAlignment="1">
      <alignment horizontal="right" wrapText="1"/>
    </xf>
    <xf numFmtId="0" fontId="0" fillId="2" borderId="0" xfId="0" applyFont="1" applyFill="1" applyBorder="1" applyAlignment="1">
      <alignment horizontal="left" vertical="top"/>
    </xf>
    <xf numFmtId="0" fontId="0" fillId="2" borderId="0" xfId="0" applyFont="1" applyFill="1" applyBorder="1" applyAlignment="1">
      <alignment horizontal="left" vertical="top" wrapText="1"/>
    </xf>
    <xf numFmtId="0" fontId="0" fillId="2" borderId="0" xfId="0" applyFont="1" applyFill="1" applyBorder="1"/>
    <xf numFmtId="0" fontId="5" fillId="0" borderId="0" xfId="0" applyFont="1" applyBorder="1" applyAlignment="1">
      <alignment horizontal="center"/>
    </xf>
    <xf numFmtId="0" fontId="0" fillId="0" borderId="0" xfId="0" applyBorder="1"/>
    <xf numFmtId="3" fontId="0" fillId="0" borderId="3" xfId="0" applyNumberFormat="1" applyFont="1" applyBorder="1"/>
    <xf numFmtId="0" fontId="2" fillId="0" borderId="0" xfId="0" applyFont="1" applyFill="1" applyBorder="1" applyAlignment="1">
      <alignment wrapText="1"/>
    </xf>
    <xf numFmtId="3" fontId="6" fillId="0" borderId="0" xfId="0" applyNumberFormat="1" applyFont="1" applyFill="1" applyBorder="1" applyAlignment="1">
      <alignment horizontal="right" wrapText="1"/>
    </xf>
    <xf numFmtId="0" fontId="0" fillId="0" borderId="3" xfId="0" applyFont="1" applyFill="1" applyBorder="1"/>
    <xf numFmtId="3" fontId="6" fillId="0" borderId="3" xfId="0" applyNumberFormat="1" applyFont="1" applyFill="1" applyBorder="1" applyAlignment="1">
      <alignment horizontal="right" wrapText="1"/>
    </xf>
    <xf numFmtId="3" fontId="6" fillId="0" borderId="2" xfId="0" applyNumberFormat="1" applyFont="1" applyFill="1" applyBorder="1" applyAlignment="1">
      <alignment horizontal="right" vertical="top" wrapText="1"/>
    </xf>
    <xf numFmtId="3" fontId="1" fillId="0" borderId="3" xfId="0" applyNumberFormat="1" applyFont="1" applyBorder="1" applyAlignment="1">
      <alignment horizontal="right" vertical="top" wrapText="1"/>
    </xf>
    <xf numFmtId="0" fontId="10"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right" vertical="top" wrapText="1"/>
    </xf>
    <xf numFmtId="0" fontId="1" fillId="0" borderId="0" xfId="0" applyFont="1" applyFill="1" applyBorder="1" applyAlignment="1">
      <alignment horizontal="center" vertical="top" wrapText="1"/>
    </xf>
    <xf numFmtId="3" fontId="7" fillId="0" borderId="2" xfId="0" applyNumberFormat="1" applyFont="1" applyFill="1" applyBorder="1"/>
    <xf numFmtId="49" fontId="6" fillId="0" borderId="0" xfId="0" applyNumberFormat="1" applyFont="1" applyFill="1" applyBorder="1" applyAlignment="1">
      <alignment horizontal="center" vertical="top" wrapText="1"/>
    </xf>
    <xf numFmtId="3" fontId="7" fillId="0" borderId="3" xfId="0" applyNumberFormat="1" applyFont="1" applyFill="1" applyBorder="1"/>
    <xf numFmtId="0" fontId="5" fillId="0" borderId="0" xfId="0" applyFont="1" applyAlignment="1">
      <alignment wrapText="1"/>
    </xf>
    <xf numFmtId="165" fontId="0" fillId="0" borderId="0" xfId="1" applyNumberFormat="1" applyFont="1" applyFill="1" applyBorder="1"/>
    <xf numFmtId="165" fontId="0" fillId="0" borderId="3" xfId="1" applyNumberFormat="1" applyFont="1" applyFill="1" applyBorder="1"/>
    <xf numFmtId="0" fontId="13" fillId="0" borderId="0" xfId="0" applyFont="1" applyAlignment="1">
      <alignment horizontal="left" vertical="top"/>
    </xf>
    <xf numFmtId="166" fontId="3" fillId="0" borderId="0" xfId="0" applyNumberFormat="1" applyFont="1" applyFill="1" applyBorder="1" applyAlignment="1">
      <alignment horizontal="center"/>
    </xf>
    <xf numFmtId="166" fontId="3" fillId="0" borderId="3" xfId="0" applyNumberFormat="1" applyFont="1" applyFill="1" applyBorder="1" applyAlignment="1">
      <alignment horizontal="center"/>
    </xf>
    <xf numFmtId="0" fontId="5" fillId="0" borderId="0" xfId="0" applyFont="1" applyAlignment="1"/>
    <xf numFmtId="3" fontId="0" fillId="0" borderId="0" xfId="0" applyNumberFormat="1" applyFont="1" applyBorder="1"/>
    <xf numFmtId="0" fontId="0" fillId="0" borderId="0" xfId="0" applyFont="1" applyFill="1" applyBorder="1" applyAlignment="1">
      <alignment vertical="top" wrapText="1"/>
    </xf>
    <xf numFmtId="3" fontId="1" fillId="2" borderId="0" xfId="0" applyNumberFormat="1" applyFont="1" applyFill="1" applyBorder="1" applyAlignment="1">
      <alignment horizontal="right" vertical="top" wrapText="1"/>
    </xf>
    <xf numFmtId="3" fontId="1" fillId="2" borderId="3" xfId="0" applyNumberFormat="1" applyFont="1" applyFill="1" applyBorder="1" applyAlignment="1">
      <alignment horizontal="right" vertical="top" wrapText="1"/>
    </xf>
    <xf numFmtId="3" fontId="0" fillId="2" borderId="3" xfId="0" applyNumberFormat="1" applyFont="1" applyFill="1" applyBorder="1" applyAlignment="1">
      <alignment horizontal="right"/>
    </xf>
    <xf numFmtId="3" fontId="0" fillId="0" borderId="3" xfId="0" applyNumberFormat="1" applyFont="1" applyBorder="1" applyAlignment="1">
      <alignment horizontal="right"/>
    </xf>
    <xf numFmtId="3" fontId="3" fillId="0" borderId="0" xfId="0" applyNumberFormat="1" applyFont="1" applyFill="1" applyBorder="1" applyAlignment="1">
      <alignment horizontal="right" wrapText="1"/>
    </xf>
    <xf numFmtId="167" fontId="14" fillId="0" borderId="0" xfId="0" applyNumberFormat="1" applyFont="1" applyFill="1" applyBorder="1" applyAlignment="1">
      <alignment horizontal="center" vertical="top" wrapText="1"/>
    </xf>
    <xf numFmtId="167" fontId="6" fillId="0" borderId="0" xfId="0" applyNumberFormat="1" applyFont="1" applyFill="1" applyBorder="1" applyAlignment="1">
      <alignment horizontal="right" vertical="top" wrapText="1"/>
    </xf>
    <xf numFmtId="167" fontId="14" fillId="0" borderId="3" xfId="0" applyNumberFormat="1" applyFont="1" applyFill="1" applyBorder="1" applyAlignment="1">
      <alignment horizontal="center" vertical="top" wrapText="1"/>
    </xf>
    <xf numFmtId="0" fontId="0" fillId="2" borderId="4" xfId="0" applyFont="1" applyFill="1" applyBorder="1" applyAlignment="1">
      <alignment wrapText="1"/>
    </xf>
    <xf numFmtId="0" fontId="0" fillId="0" borderId="5" xfId="0" applyFont="1" applyBorder="1" applyAlignment="1">
      <alignment wrapText="1"/>
    </xf>
    <xf numFmtId="0" fontId="0" fillId="2" borderId="3" xfId="0" applyFont="1" applyFill="1" applyBorder="1" applyAlignment="1"/>
    <xf numFmtId="0" fontId="0" fillId="2" borderId="0" xfId="0" applyFont="1" applyFill="1" applyBorder="1" applyAlignment="1"/>
    <xf numFmtId="0" fontId="0" fillId="2" borderId="0" xfId="0" applyFont="1" applyFill="1" applyBorder="1" applyAlignment="1">
      <alignment horizontal="center" wrapText="1"/>
    </xf>
    <xf numFmtId="0" fontId="0" fillId="2" borderId="4" xfId="0" applyFont="1" applyFill="1" applyBorder="1" applyAlignment="1"/>
    <xf numFmtId="3" fontId="1" fillId="0" borderId="0" xfId="0" applyNumberFormat="1" applyFont="1" applyFill="1" applyBorder="1" applyAlignment="1">
      <alignment horizontal="left" vertical="top" wrapText="1"/>
    </xf>
    <xf numFmtId="0" fontId="5" fillId="0" borderId="0" xfId="0" applyFont="1" applyFill="1" applyBorder="1" applyAlignment="1">
      <alignment horizontal="center" vertical="top" wrapText="1"/>
    </xf>
    <xf numFmtId="0" fontId="0" fillId="0" borderId="0" xfId="0" applyFont="1" applyFill="1" applyBorder="1" applyAlignment="1">
      <alignment horizontal="center"/>
    </xf>
    <xf numFmtId="3" fontId="0" fillId="0" borderId="0" xfId="0" applyNumberFormat="1" applyFont="1" applyFill="1" applyBorder="1" applyAlignment="1">
      <alignment horizontal="left"/>
    </xf>
    <xf numFmtId="0" fontId="12" fillId="0" borderId="0" xfId="0" applyFont="1" applyFill="1" applyBorder="1" applyAlignment="1">
      <alignment horizontal="center" wrapText="1"/>
    </xf>
    <xf numFmtId="167" fontId="6" fillId="0" borderId="3" xfId="0" applyNumberFormat="1" applyFont="1" applyFill="1" applyBorder="1" applyAlignment="1">
      <alignment horizontal="right" vertical="top" wrapText="1"/>
    </xf>
    <xf numFmtId="0" fontId="1" fillId="0" borderId="0" xfId="0" applyFont="1" applyFill="1" applyBorder="1" applyAlignment="1">
      <alignment horizontal="left" vertical="top"/>
    </xf>
    <xf numFmtId="0" fontId="5" fillId="2" borderId="0" xfId="0" applyFont="1" applyFill="1" applyBorder="1" applyAlignment="1">
      <alignment horizontal="center" vertical="top" wrapText="1"/>
    </xf>
    <xf numFmtId="3" fontId="0" fillId="2" borderId="0" xfId="0" applyNumberFormat="1" applyFont="1" applyFill="1" applyBorder="1"/>
    <xf numFmtId="3" fontId="0" fillId="2" borderId="3" xfId="0" applyNumberFormat="1" applyFont="1" applyFill="1" applyBorder="1"/>
    <xf numFmtId="0" fontId="0" fillId="0" borderId="0" xfId="0" applyFont="1" applyBorder="1" applyAlignment="1">
      <alignment wrapText="1"/>
    </xf>
    <xf numFmtId="0" fontId="0" fillId="0" borderId="0" xfId="0" applyFont="1" applyFill="1" applyBorder="1" applyAlignment="1"/>
    <xf numFmtId="0" fontId="0" fillId="0" borderId="0" xfId="0" applyFont="1" applyBorder="1" applyAlignment="1"/>
    <xf numFmtId="3" fontId="0" fillId="0" borderId="0" xfId="0" applyNumberFormat="1" applyFont="1" applyFill="1" applyBorder="1" applyAlignment="1">
      <alignment vertical="center"/>
    </xf>
    <xf numFmtId="3" fontId="6" fillId="0" borderId="0" xfId="0" applyNumberFormat="1" applyFont="1" applyFill="1" applyBorder="1" applyAlignment="1">
      <alignment horizontal="right" vertical="center" wrapText="1"/>
    </xf>
    <xf numFmtId="0" fontId="0" fillId="0" borderId="3" xfId="0"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0" fillId="0" borderId="0" xfId="0" applyFont="1" applyBorder="1" applyAlignment="1">
      <alignment wrapText="1"/>
    </xf>
    <xf numFmtId="0" fontId="5" fillId="0" borderId="0" xfId="0" applyFont="1" applyBorder="1"/>
    <xf numFmtId="0" fontId="1" fillId="2" borderId="2" xfId="0" applyFont="1" applyFill="1" applyBorder="1" applyAlignment="1">
      <alignment horizontal="center" wrapText="1"/>
    </xf>
    <xf numFmtId="0" fontId="1" fillId="0" borderId="2" xfId="0" applyFont="1" applyFill="1" applyBorder="1" applyAlignment="1">
      <alignment horizontal="center" wrapText="1"/>
    </xf>
    <xf numFmtId="165" fontId="1" fillId="2" borderId="0" xfId="1" applyNumberFormat="1" applyFont="1" applyFill="1" applyBorder="1" applyAlignment="1">
      <alignment horizontal="right" vertical="top" wrapText="1"/>
    </xf>
    <xf numFmtId="166" fontId="3" fillId="2" borderId="0" xfId="0" applyNumberFormat="1" applyFont="1" applyFill="1" applyBorder="1" applyAlignment="1">
      <alignment horizontal="center"/>
    </xf>
    <xf numFmtId="165" fontId="1" fillId="2" borderId="3" xfId="1" applyNumberFormat="1" applyFont="1" applyFill="1" applyBorder="1" applyAlignment="1">
      <alignment horizontal="right" vertical="top" wrapText="1"/>
    </xf>
    <xf numFmtId="166" fontId="3" fillId="2" borderId="3" xfId="0" applyNumberFormat="1" applyFont="1" applyFill="1" applyBorder="1" applyAlignment="1">
      <alignment horizontal="center"/>
    </xf>
    <xf numFmtId="165" fontId="0" fillId="2" borderId="0" xfId="0" applyNumberFormat="1" applyFont="1" applyFill="1"/>
    <xf numFmtId="0" fontId="1" fillId="2" borderId="1" xfId="0" applyFont="1" applyFill="1" applyBorder="1" applyAlignment="1">
      <alignment horizontal="left" vertical="top"/>
    </xf>
    <xf numFmtId="49" fontId="6" fillId="0" borderId="3" xfId="0" applyNumberFormat="1" applyFont="1" applyFill="1" applyBorder="1" applyAlignment="1">
      <alignment horizontal="right" wrapText="1"/>
    </xf>
    <xf numFmtId="0" fontId="0" fillId="0" borderId="1" xfId="0" applyFont="1" applyFill="1" applyBorder="1" applyAlignment="1">
      <alignment horizontal="center" wrapText="1"/>
    </xf>
    <xf numFmtId="0" fontId="1" fillId="0" borderId="3" xfId="0" applyFont="1" applyFill="1" applyBorder="1" applyAlignment="1">
      <alignment horizontal="center" wrapText="1"/>
    </xf>
    <xf numFmtId="0" fontId="1" fillId="0" borderId="1" xfId="0" applyFont="1" applyFill="1" applyBorder="1" applyAlignment="1">
      <alignment horizontal="center" wrapText="1"/>
    </xf>
    <xf numFmtId="1" fontId="1" fillId="0" borderId="1" xfId="0" applyNumberFormat="1" applyFont="1" applyFill="1" applyBorder="1" applyAlignment="1">
      <alignment horizontal="center" wrapText="1"/>
    </xf>
    <xf numFmtId="0" fontId="7" fillId="0" borderId="0" xfId="0" applyFont="1" applyAlignment="1"/>
    <xf numFmtId="0" fontId="0" fillId="2" borderId="1" xfId="0" applyFont="1" applyFill="1" applyBorder="1" applyAlignment="1">
      <alignment horizontal="center" wrapText="1"/>
    </xf>
    <xf numFmtId="0" fontId="0" fillId="0" borderId="0" xfId="0" applyFont="1" applyAlignment="1"/>
    <xf numFmtId="0" fontId="1" fillId="2" borderId="3" xfId="0" applyFont="1" applyFill="1" applyBorder="1" applyAlignment="1">
      <alignment horizontal="center" wrapText="1"/>
    </xf>
    <xf numFmtId="0" fontId="0" fillId="0" borderId="3" xfId="0" applyFont="1" applyBorder="1" applyAlignment="1"/>
    <xf numFmtId="164" fontId="1" fillId="0" borderId="0" xfId="0" applyNumberFormat="1" applyFont="1" applyFill="1" applyBorder="1" applyAlignment="1">
      <alignment horizontal="left" vertical="top" wrapText="1"/>
    </xf>
    <xf numFmtId="0" fontId="0" fillId="0" borderId="3" xfId="0" applyFont="1" applyFill="1" applyBorder="1" applyAlignment="1">
      <alignment horizontal="left"/>
    </xf>
    <xf numFmtId="0" fontId="0" fillId="0" borderId="3" xfId="0" applyFont="1" applyBorder="1" applyAlignment="1">
      <alignment horizontal="left"/>
    </xf>
    <xf numFmtId="164" fontId="1" fillId="0" borderId="0" xfId="0" applyNumberFormat="1" applyFont="1" applyFill="1" applyBorder="1" applyAlignment="1">
      <alignment horizontal="left" vertical="center" wrapText="1"/>
    </xf>
    <xf numFmtId="49" fontId="6" fillId="0" borderId="3" xfId="0" applyNumberFormat="1" applyFont="1" applyFill="1" applyBorder="1" applyAlignment="1">
      <alignment horizontal="left" vertical="top" wrapText="1"/>
    </xf>
    <xf numFmtId="1" fontId="1" fillId="2" borderId="0" xfId="0" applyNumberFormat="1" applyFont="1" applyFill="1" applyBorder="1" applyAlignment="1">
      <alignment horizontal="left" vertical="top" wrapText="1"/>
    </xf>
    <xf numFmtId="1" fontId="1" fillId="2" borderId="3" xfId="0" applyNumberFormat="1" applyFont="1" applyFill="1" applyBorder="1" applyAlignment="1">
      <alignment horizontal="left" vertical="top" wrapText="1"/>
    </xf>
    <xf numFmtId="1" fontId="1" fillId="0" borderId="1" xfId="0" applyNumberFormat="1" applyFont="1" applyFill="1" applyBorder="1" applyAlignment="1">
      <alignment horizontal="left" vertical="top" wrapText="1"/>
    </xf>
    <xf numFmtId="1" fontId="1" fillId="0" borderId="0" xfId="0" applyNumberFormat="1" applyFont="1" applyFill="1" applyBorder="1" applyAlignment="1">
      <alignment horizontal="left" vertical="top" wrapText="1"/>
    </xf>
    <xf numFmtId="1" fontId="1" fillId="0" borderId="3" xfId="0" applyNumberFormat="1" applyFont="1" applyFill="1" applyBorder="1" applyAlignment="1">
      <alignment horizontal="left" vertical="top" wrapText="1"/>
    </xf>
    <xf numFmtId="0" fontId="6" fillId="0" borderId="3" xfId="0" applyFont="1" applyFill="1" applyBorder="1" applyAlignment="1">
      <alignment horizontal="center" wrapText="1"/>
    </xf>
    <xf numFmtId="49" fontId="6" fillId="0" borderId="0" xfId="0" applyNumberFormat="1" applyFont="1" applyFill="1" applyBorder="1" applyAlignment="1">
      <alignment horizontal="left" vertical="top" wrapText="1"/>
    </xf>
    <xf numFmtId="0" fontId="7" fillId="0" borderId="0" xfId="0" applyFont="1" applyBorder="1" applyAlignment="1"/>
    <xf numFmtId="0" fontId="7" fillId="0" borderId="3" xfId="0" applyFont="1" applyFill="1" applyBorder="1" applyAlignment="1">
      <alignment horizontal="left"/>
    </xf>
    <xf numFmtId="1" fontId="1" fillId="0" borderId="0" xfId="0" applyNumberFormat="1" applyFont="1" applyFill="1" applyBorder="1" applyAlignment="1">
      <alignment vertical="top" wrapText="1"/>
    </xf>
    <xf numFmtId="1" fontId="1" fillId="0" borderId="3" xfId="0" applyNumberFormat="1" applyFont="1" applyFill="1" applyBorder="1" applyAlignment="1">
      <alignment vertical="top" wrapText="1"/>
    </xf>
    <xf numFmtId="0" fontId="1" fillId="0" borderId="0" xfId="0" applyFont="1" applyFill="1" applyBorder="1" applyAlignment="1">
      <alignment horizontal="center"/>
    </xf>
    <xf numFmtId="3" fontId="0" fillId="0" borderId="3" xfId="0" applyNumberFormat="1" applyFont="1" applyFill="1" applyBorder="1" applyAlignment="1">
      <alignment horizontal="center" wrapText="1"/>
    </xf>
    <xf numFmtId="0" fontId="0" fillId="0" borderId="6" xfId="0" applyFont="1" applyBorder="1" applyAlignment="1">
      <alignment wrapText="1"/>
    </xf>
    <xf numFmtId="49" fontId="6" fillId="0" borderId="1" xfId="0" applyNumberFormat="1" applyFont="1" applyFill="1" applyBorder="1" applyAlignment="1">
      <alignment horizontal="center" wrapText="1"/>
    </xf>
    <xf numFmtId="3" fontId="0" fillId="0" borderId="2" xfId="0" applyNumberFormat="1" applyFont="1" applyFill="1" applyBorder="1" applyAlignment="1">
      <alignment horizontal="center" wrapText="1"/>
    </xf>
    <xf numFmtId="0" fontId="0" fillId="2" borderId="2" xfId="0" applyFont="1" applyFill="1" applyBorder="1" applyAlignment="1">
      <alignment horizontal="center" wrapText="1"/>
    </xf>
    <xf numFmtId="1" fontId="1" fillId="2" borderId="2" xfId="0" applyNumberFormat="1" applyFont="1" applyFill="1" applyBorder="1" applyAlignment="1">
      <alignment horizontal="center" wrapText="1"/>
    </xf>
    <xf numFmtId="0" fontId="1" fillId="2" borderId="3" xfId="0" applyFont="1" applyFill="1" applyBorder="1" applyAlignment="1">
      <alignment horizontal="left" vertical="top" wrapText="1"/>
    </xf>
    <xf numFmtId="0" fontId="0" fillId="0" borderId="0" xfId="0" applyAlignment="1">
      <alignment wrapText="1"/>
    </xf>
    <xf numFmtId="0" fontId="0" fillId="0" borderId="0" xfId="2" applyFont="1" applyBorder="1"/>
    <xf numFmtId="0" fontId="0" fillId="0" borderId="0" xfId="2" applyFont="1" applyFill="1" applyBorder="1" applyAlignment="1">
      <alignment horizontal="left" vertical="top"/>
    </xf>
    <xf numFmtId="0" fontId="0" fillId="0" borderId="0" xfId="2" applyFont="1" applyFill="1" applyBorder="1"/>
    <xf numFmtId="0" fontId="0" fillId="2" borderId="0" xfId="2" applyFont="1" applyFill="1" applyBorder="1" applyAlignment="1">
      <alignment horizontal="left" vertical="top"/>
    </xf>
    <xf numFmtId="0" fontId="0" fillId="0" borderId="0" xfId="2" applyFont="1" applyFill="1" applyBorder="1" applyAlignment="1"/>
    <xf numFmtId="0" fontId="0" fillId="0" borderId="0" xfId="2" applyFont="1" applyBorder="1" applyAlignment="1">
      <alignment horizontal="left" vertical="top"/>
    </xf>
    <xf numFmtId="0" fontId="0" fillId="2" borderId="0" xfId="2" applyFont="1" applyFill="1" applyBorder="1" applyAlignment="1"/>
    <xf numFmtId="0" fontId="0" fillId="0" borderId="0" xfId="2" applyFont="1" applyFill="1" applyBorder="1" applyAlignment="1">
      <alignment wrapText="1"/>
    </xf>
    <xf numFmtId="0" fontId="0" fillId="0" borderId="0" xfId="2" applyFont="1" applyBorder="1" applyAlignment="1">
      <alignment wrapText="1"/>
    </xf>
    <xf numFmtId="0" fontId="0" fillId="0" borderId="2" xfId="0" applyFont="1" applyFill="1" applyBorder="1" applyAlignment="1">
      <alignment horizontal="center" wrapText="1"/>
    </xf>
    <xf numFmtId="0" fontId="0" fillId="0" borderId="1" xfId="0" applyFont="1" applyFill="1" applyBorder="1" applyAlignment="1">
      <alignment horizontal="center" wrapText="1"/>
    </xf>
    <xf numFmtId="0" fontId="1" fillId="0" borderId="1" xfId="0" applyFont="1" applyFill="1" applyBorder="1" applyAlignment="1">
      <alignment horizontal="center" wrapText="1"/>
    </xf>
    <xf numFmtId="0" fontId="1" fillId="0" borderId="3" xfId="0" applyFont="1" applyFill="1" applyBorder="1" applyAlignment="1">
      <alignment horizontal="center" wrapText="1"/>
    </xf>
    <xf numFmtId="0" fontId="5" fillId="0" borderId="2" xfId="0" applyFont="1" applyFill="1" applyBorder="1" applyAlignment="1">
      <alignment horizontal="center" vertical="center" wrapText="1"/>
    </xf>
    <xf numFmtId="0" fontId="0" fillId="2" borderId="2" xfId="0" applyFont="1" applyFill="1" applyBorder="1" applyAlignment="1">
      <alignment horizontal="center" wrapText="1"/>
    </xf>
    <xf numFmtId="1" fontId="1" fillId="0" borderId="2" xfId="0" applyNumberFormat="1" applyFont="1" applyFill="1" applyBorder="1" applyAlignment="1">
      <alignment horizontal="center" wrapText="1"/>
    </xf>
    <xf numFmtId="0" fontId="1" fillId="0" borderId="3" xfId="0" applyFont="1" applyFill="1" applyBorder="1" applyAlignment="1">
      <alignment horizontal="center"/>
    </xf>
    <xf numFmtId="0" fontId="1" fillId="0" borderId="0" xfId="0" applyFont="1" applyFill="1" applyBorder="1" applyAlignment="1">
      <alignment horizontal="center" wrapText="1"/>
    </xf>
    <xf numFmtId="0" fontId="5" fillId="0" borderId="0" xfId="0" applyFont="1" applyFill="1" applyBorder="1" applyAlignment="1">
      <alignment horizontal="center" vertical="top" wrapText="1"/>
    </xf>
    <xf numFmtId="0" fontId="0" fillId="0" borderId="0" xfId="0" applyFont="1" applyFill="1" applyBorder="1" applyAlignment="1">
      <alignment wrapText="1"/>
    </xf>
    <xf numFmtId="0" fontId="0" fillId="0" borderId="0" xfId="0" applyFont="1" applyBorder="1" applyAlignment="1">
      <alignment wrapText="1"/>
    </xf>
    <xf numFmtId="0" fontId="5" fillId="2" borderId="0" xfId="0" applyFont="1" applyFill="1" applyBorder="1" applyAlignment="1">
      <alignment horizontal="center" vertical="top" wrapText="1"/>
    </xf>
    <xf numFmtId="49" fontId="6" fillId="0" borderId="1" xfId="0" applyNumberFormat="1" applyFont="1" applyFill="1" applyBorder="1" applyAlignment="1">
      <alignment horizontal="center" wrapText="1"/>
    </xf>
    <xf numFmtId="3" fontId="0" fillId="0" borderId="1" xfId="0" applyNumberFormat="1" applyFont="1" applyFill="1" applyBorder="1" applyAlignment="1">
      <alignment horizontal="center" wrapText="1"/>
    </xf>
    <xf numFmtId="3" fontId="0" fillId="0" borderId="3" xfId="0" applyNumberFormat="1" applyFont="1" applyFill="1" applyBorder="1" applyAlignment="1">
      <alignment horizontal="center" wrapText="1"/>
    </xf>
  </cellXfs>
  <cellStyles count="3">
    <cellStyle name="Comma" xfId="1" builtinId="3"/>
    <cellStyle name="Hyperlink" xfId="2"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gov.ie/pdf/?file=https://assets.gov.ie/27568/cff76c5c868a41f2852cb9196962dc08.pdf#page=1" TargetMode="External"/><Relationship Id="rId2" Type="http://schemas.openxmlformats.org/officeDocument/2006/relationships/hyperlink" Target="https://s3-eu-west-1.amazonaws.com/govieassets/218503/a330b8f0-cf88-4876-a526-2df3178f3e27.xlsx" TargetMode="External"/><Relationship Id="rId1" Type="http://schemas.openxmlformats.org/officeDocument/2006/relationships/hyperlink" Target="https://www.gov.ie/en/publication/c83a7d-national-traveller-and-roma-inclusion-strategy-2017-2021/" TargetMode="External"/></Relationships>
</file>

<file path=xl/drawings/drawing1.xml><?xml version="1.0" encoding="utf-8"?>
<xdr:wsDr xmlns:xdr="http://schemas.openxmlformats.org/drawingml/2006/spreadsheetDrawing" xmlns:a="http://schemas.openxmlformats.org/drawingml/2006/main">
  <xdr:oneCellAnchor>
    <xdr:from>
      <xdr:col>0</xdr:col>
      <xdr:colOff>314325</xdr:colOff>
      <xdr:row>0</xdr:row>
      <xdr:rowOff>219408</xdr:rowOff>
    </xdr:from>
    <xdr:ext cx="6858000" cy="3219117"/>
    <xdr:sp macro="" textlink="">
      <xdr:nvSpPr>
        <xdr:cNvPr id="2" name="TextBox 1"/>
        <xdr:cNvSpPr txBox="1"/>
      </xdr:nvSpPr>
      <xdr:spPr>
        <a:xfrm>
          <a:off x="314325" y="219408"/>
          <a:ext cx="6858000" cy="32191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IE" sz="1100" b="1">
              <a:solidFill>
                <a:schemeClr val="tx1"/>
              </a:solidFill>
              <a:effectLst/>
              <a:latin typeface="+mn-lt"/>
              <a:ea typeface="+mn-ea"/>
              <a:cs typeface="+mn-cs"/>
            </a:rPr>
            <a:t>Introduction</a:t>
          </a:r>
          <a:endParaRPr lang="en-IE" sz="1100">
            <a:solidFill>
              <a:schemeClr val="tx1"/>
            </a:solidFill>
            <a:effectLst/>
            <a:latin typeface="+mn-lt"/>
            <a:ea typeface="+mn-ea"/>
            <a:cs typeface="+mn-cs"/>
          </a:endParaRPr>
        </a:p>
        <a:p>
          <a:r>
            <a:rPr lang="en-IE" sz="1100">
              <a:solidFill>
                <a:schemeClr val="tx1"/>
              </a:solidFill>
              <a:effectLst/>
              <a:latin typeface="+mn-lt"/>
              <a:ea typeface="+mn-ea"/>
              <a:cs typeface="+mn-cs"/>
            </a:rPr>
            <a:t>These statistics relate to pupils who are members of the Traveller community for the academic years of 2016–17 to 2020–21. These tables continue previous statistics recorded since the 2000–01 academic year.</a:t>
          </a:r>
        </a:p>
        <a:p>
          <a:endParaRPr lang="en-IE" sz="1100">
            <a:solidFill>
              <a:schemeClr val="tx1"/>
            </a:solidFill>
            <a:effectLst/>
            <a:latin typeface="+mn-lt"/>
            <a:ea typeface="+mn-ea"/>
            <a:cs typeface="+mn-cs"/>
          </a:endParaRPr>
        </a:p>
        <a:p>
          <a:r>
            <a:rPr lang="en-IE" sz="1100" b="1">
              <a:solidFill>
                <a:schemeClr val="tx1"/>
              </a:solidFill>
              <a:effectLst/>
              <a:latin typeface="+mn-lt"/>
              <a:ea typeface="+mn-ea"/>
              <a:cs typeface="+mn-cs"/>
            </a:rPr>
            <a:t>Primary</a:t>
          </a:r>
          <a:endParaRPr lang="en-IE" sz="1100">
            <a:solidFill>
              <a:schemeClr val="tx1"/>
            </a:solidFill>
            <a:effectLst/>
            <a:latin typeface="+mn-lt"/>
            <a:ea typeface="+mn-ea"/>
            <a:cs typeface="+mn-cs"/>
          </a:endParaRPr>
        </a:p>
        <a:p>
          <a:r>
            <a:rPr lang="en-IE" sz="1100">
              <a:solidFill>
                <a:schemeClr val="tx1"/>
              </a:solidFill>
              <a:effectLst/>
              <a:latin typeface="+mn-lt"/>
              <a:ea typeface="+mn-ea"/>
              <a:cs typeface="+mn-cs"/>
            </a:rPr>
            <a:t>The source of the data is the Primary Online Database (POD). Pupils who are members of the Traveller Community self-identify through a questionnaire recorded on POD for statistical purposes and allocation of the enhanced capitation grant. </a:t>
          </a:r>
        </a:p>
        <a:p>
          <a:r>
            <a:rPr lang="en-IE" sz="1100">
              <a:solidFill>
                <a:schemeClr val="tx1"/>
              </a:solidFill>
              <a:effectLst/>
              <a:latin typeface="+mn-lt"/>
              <a:ea typeface="+mn-ea"/>
              <a:cs typeface="+mn-cs"/>
            </a:rPr>
            <a:t> </a:t>
          </a:r>
        </a:p>
        <a:p>
          <a:r>
            <a:rPr lang="en-IE" sz="1100" b="1">
              <a:solidFill>
                <a:schemeClr val="tx1"/>
              </a:solidFill>
              <a:effectLst/>
              <a:latin typeface="+mn-lt"/>
              <a:ea typeface="+mn-ea"/>
              <a:cs typeface="+mn-cs"/>
            </a:rPr>
            <a:t>Post-Primary</a:t>
          </a:r>
          <a:endParaRPr lang="en-IE" sz="1100">
            <a:solidFill>
              <a:schemeClr val="tx1"/>
            </a:solidFill>
            <a:effectLst/>
            <a:latin typeface="+mn-lt"/>
            <a:ea typeface="+mn-ea"/>
            <a:cs typeface="+mn-cs"/>
          </a:endParaRPr>
        </a:p>
        <a:p>
          <a:r>
            <a:rPr lang="en-IE" sz="1100">
              <a:solidFill>
                <a:schemeClr val="tx1"/>
              </a:solidFill>
              <a:effectLst/>
              <a:latin typeface="+mn-lt"/>
              <a:ea typeface="+mn-ea"/>
              <a:cs typeface="+mn-cs"/>
            </a:rPr>
            <a:t>The source of the data is the Post-Primary Online Database (P-POD). Pupils who are members of the Traveller Community self-identify through a questionnaire recorded on P-POD for statistical purposes and allocation of the enhanced capitation grant. </a:t>
          </a:r>
        </a:p>
        <a:p>
          <a:r>
            <a:rPr lang="en-IE" sz="1100">
              <a:solidFill>
                <a:schemeClr val="tx1"/>
              </a:solidFill>
              <a:effectLst/>
              <a:latin typeface="+mn-lt"/>
              <a:ea typeface="+mn-ea"/>
              <a:cs typeface="+mn-cs"/>
            </a:rPr>
            <a:t> </a:t>
          </a:r>
        </a:p>
        <a:p>
          <a:r>
            <a:rPr lang="en-IE" sz="1100" b="1">
              <a:solidFill>
                <a:schemeClr val="tx1"/>
              </a:solidFill>
              <a:effectLst/>
              <a:latin typeface="+mn-lt"/>
              <a:ea typeface="+mn-ea"/>
              <a:cs typeface="+mn-cs"/>
            </a:rPr>
            <a:t>Representation</a:t>
          </a:r>
          <a:endParaRPr lang="en-IE" sz="1100">
            <a:solidFill>
              <a:schemeClr val="tx1"/>
            </a:solidFill>
            <a:effectLst/>
            <a:latin typeface="+mn-lt"/>
            <a:ea typeface="+mn-ea"/>
            <a:cs typeface="+mn-cs"/>
          </a:endParaRPr>
        </a:p>
        <a:p>
          <a:r>
            <a:rPr lang="en-IE" sz="1100">
              <a:solidFill>
                <a:schemeClr val="tx1"/>
              </a:solidFill>
              <a:effectLst/>
              <a:latin typeface="+mn-lt"/>
              <a:ea typeface="+mn-ea"/>
              <a:cs typeface="+mn-cs"/>
            </a:rPr>
            <a:t>Written parental/guardian consent, or individual consent of older students, is required for schools to count a pupil as a member of the Traveller community. The number of pupils of Traveller ethnicity may be underestimated due to lack of consent. However, the figures align with Irish Traveller ethnicity age groupings from the Irish Census 2016.</a:t>
          </a:r>
        </a:p>
        <a:p>
          <a:r>
            <a:rPr lang="en-IE" sz="1100">
              <a:solidFill>
                <a:schemeClr val="tx1"/>
              </a:solidFill>
              <a:effectLst/>
              <a:latin typeface="+mn-lt"/>
              <a:ea typeface="+mn-ea"/>
              <a:cs typeface="+mn-cs"/>
            </a:rPr>
            <a:t> </a:t>
          </a:r>
        </a:p>
        <a:p>
          <a:endParaRPr lang="en-IE" sz="1100">
            <a:solidFill>
              <a:schemeClr val="tx1"/>
            </a:solidFill>
            <a:effectLst/>
            <a:latin typeface="+mn-lt"/>
            <a:ea typeface="+mn-ea"/>
            <a:cs typeface="+mn-cs"/>
          </a:endParaRPr>
        </a:p>
      </xdr:txBody>
    </xdr:sp>
    <xdr:clientData/>
  </xdr:oneCellAnchor>
  <xdr:twoCellAnchor>
    <xdr:from>
      <xdr:col>0</xdr:col>
      <xdr:colOff>285750</xdr:colOff>
      <xdr:row>0</xdr:row>
      <xdr:rowOff>3463290</xdr:rowOff>
    </xdr:from>
    <xdr:to>
      <xdr:col>0</xdr:col>
      <xdr:colOff>7181850</xdr:colOff>
      <xdr:row>0</xdr:row>
      <xdr:rowOff>4175760</xdr:rowOff>
    </xdr:to>
    <xdr:sp macro="" textlink="">
      <xdr:nvSpPr>
        <xdr:cNvPr id="3" name="TextBox 2">
          <a:hlinkClick xmlns:r="http://schemas.openxmlformats.org/officeDocument/2006/relationships" r:id="rId1"/>
        </xdr:cNvPr>
        <xdr:cNvSpPr txBox="1"/>
      </xdr:nvSpPr>
      <xdr:spPr>
        <a:xfrm>
          <a:off x="285750" y="3463290"/>
          <a:ext cx="6896100" cy="71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100" b="1">
              <a:solidFill>
                <a:schemeClr val="dk1"/>
              </a:solidFill>
              <a:effectLst/>
              <a:latin typeface="+mn-lt"/>
              <a:ea typeface="+mn-ea"/>
              <a:cs typeface="+mn-cs"/>
            </a:rPr>
            <a:t>Traveller Education Strategy </a:t>
          </a:r>
          <a:endParaRPr lang="en-IE">
            <a:effectLst/>
          </a:endParaRPr>
        </a:p>
        <a:p>
          <a:r>
            <a:rPr lang="en-IE" sz="1100">
              <a:solidFill>
                <a:schemeClr val="dk1"/>
              </a:solidFill>
              <a:effectLst/>
              <a:latin typeface="+mn-lt"/>
              <a:ea typeface="+mn-ea"/>
              <a:cs typeface="+mn-cs"/>
            </a:rPr>
            <a:t>The National Traveller and Roma Education Strategy from 2017 to 2021 report is available </a:t>
          </a:r>
          <a:r>
            <a:rPr lang="en-IE" sz="1100" i="1">
              <a:solidFill>
                <a:schemeClr val="accent3">
                  <a:lumMod val="75000"/>
                </a:schemeClr>
              </a:solidFill>
              <a:effectLst/>
              <a:latin typeface="+mn-lt"/>
              <a:ea typeface="+mn-ea"/>
              <a:cs typeface="+mn-cs"/>
            </a:rPr>
            <a:t>online</a:t>
          </a:r>
          <a:r>
            <a:rPr lang="en-IE" sz="1100">
              <a:solidFill>
                <a:schemeClr val="dk1"/>
              </a:solidFill>
              <a:effectLst/>
              <a:latin typeface="+mn-lt"/>
              <a:ea typeface="+mn-ea"/>
              <a:cs typeface="+mn-cs"/>
            </a:rPr>
            <a:t>.</a:t>
          </a:r>
          <a:endParaRPr lang="en-IE">
            <a:effectLst/>
          </a:endParaRPr>
        </a:p>
      </xdr:txBody>
    </xdr:sp>
    <xdr:clientData/>
  </xdr:twoCellAnchor>
  <xdr:twoCellAnchor>
    <xdr:from>
      <xdr:col>0</xdr:col>
      <xdr:colOff>285750</xdr:colOff>
      <xdr:row>0</xdr:row>
      <xdr:rowOff>3927966</xdr:rowOff>
    </xdr:from>
    <xdr:to>
      <xdr:col>0</xdr:col>
      <xdr:colOff>3867150</xdr:colOff>
      <xdr:row>0</xdr:row>
      <xdr:rowOff>4391025</xdr:rowOff>
    </xdr:to>
    <xdr:sp macro="" textlink="">
      <xdr:nvSpPr>
        <xdr:cNvPr id="4" name="TextBox 3">
          <a:hlinkClick xmlns:r="http://schemas.openxmlformats.org/officeDocument/2006/relationships" r:id="rId2"/>
        </xdr:cNvPr>
        <xdr:cNvSpPr txBox="1"/>
      </xdr:nvSpPr>
      <xdr:spPr>
        <a:xfrm>
          <a:off x="285750" y="3927966"/>
          <a:ext cx="3581400" cy="463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100" b="1"/>
            <a:t>Links</a:t>
          </a:r>
        </a:p>
        <a:p>
          <a:r>
            <a:rPr lang="en-IE" sz="1100"/>
            <a:t>Previous</a:t>
          </a:r>
          <a:r>
            <a:rPr lang="en-IE" sz="1100" baseline="0"/>
            <a:t> Traveller community statistical tables, 2010–15</a:t>
          </a:r>
          <a:endParaRPr lang="en-IE" sz="1100"/>
        </a:p>
      </xdr:txBody>
    </xdr:sp>
    <xdr:clientData/>
  </xdr:twoCellAnchor>
  <xdr:twoCellAnchor>
    <xdr:from>
      <xdr:col>0</xdr:col>
      <xdr:colOff>285750</xdr:colOff>
      <xdr:row>0</xdr:row>
      <xdr:rowOff>4344652</xdr:rowOff>
    </xdr:from>
    <xdr:to>
      <xdr:col>0</xdr:col>
      <xdr:colOff>3867150</xdr:colOff>
      <xdr:row>0</xdr:row>
      <xdr:rowOff>4657725</xdr:rowOff>
    </xdr:to>
    <xdr:sp macro="" textlink="">
      <xdr:nvSpPr>
        <xdr:cNvPr id="5" name="TextBox 4">
          <a:hlinkClick xmlns:r="http://schemas.openxmlformats.org/officeDocument/2006/relationships" r:id="rId3"/>
        </xdr:cNvPr>
        <xdr:cNvSpPr txBox="1"/>
      </xdr:nvSpPr>
      <xdr:spPr>
        <a:xfrm>
          <a:off x="285750" y="4344652"/>
          <a:ext cx="3581400" cy="3130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100"/>
            <a:t>Previous</a:t>
          </a:r>
          <a:r>
            <a:rPr lang="en-IE" sz="1100" baseline="0"/>
            <a:t> Traveller community report, 2010–15</a:t>
          </a:r>
          <a:endParaRPr lang="en-I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L27"/>
  <sheetViews>
    <sheetView showGridLines="0" tabSelected="1" workbookViewId="0"/>
  </sheetViews>
  <sheetFormatPr defaultRowHeight="15" x14ac:dyDescent="0.25"/>
  <cols>
    <col min="2" max="2" width="114" customWidth="1"/>
  </cols>
  <sheetData>
    <row r="1" spans="2:12" x14ac:dyDescent="0.25">
      <c r="B1" s="101" t="s">
        <v>48</v>
      </c>
      <c r="C1" s="12"/>
      <c r="D1" s="12"/>
      <c r="E1" s="12"/>
      <c r="F1" s="12"/>
      <c r="G1" s="12"/>
      <c r="H1" s="12"/>
      <c r="I1" s="12"/>
      <c r="J1" s="12"/>
      <c r="K1" s="12"/>
      <c r="L1" s="12"/>
    </row>
    <row r="2" spans="2:12" x14ac:dyDescent="0.25">
      <c r="B2" s="145" t="s">
        <v>47</v>
      </c>
      <c r="C2" s="12"/>
      <c r="D2" s="12"/>
      <c r="E2" s="12"/>
      <c r="F2" s="12"/>
      <c r="G2" s="12"/>
      <c r="H2" s="12"/>
      <c r="I2" s="12"/>
      <c r="J2" s="12"/>
      <c r="K2" s="12"/>
      <c r="L2" s="12"/>
    </row>
    <row r="3" spans="2:12" x14ac:dyDescent="0.25">
      <c r="B3" s="145" t="s">
        <v>92</v>
      </c>
      <c r="C3" s="12"/>
      <c r="D3" s="12"/>
      <c r="E3" s="12"/>
      <c r="F3" s="12"/>
      <c r="G3" s="12"/>
      <c r="H3" s="12"/>
      <c r="I3" s="12"/>
      <c r="J3" s="12"/>
      <c r="K3" s="12"/>
      <c r="L3" s="12"/>
    </row>
    <row r="4" spans="2:12" x14ac:dyDescent="0.25">
      <c r="B4" s="146" t="s">
        <v>91</v>
      </c>
      <c r="C4" s="12"/>
      <c r="D4" s="12"/>
      <c r="E4" s="12"/>
      <c r="F4" s="12"/>
      <c r="G4" s="12"/>
      <c r="H4" s="12"/>
      <c r="I4" s="12"/>
      <c r="J4" s="12"/>
      <c r="K4" s="12"/>
      <c r="L4" s="12"/>
    </row>
    <row r="5" spans="2:12" x14ac:dyDescent="0.25">
      <c r="B5" s="147" t="s">
        <v>90</v>
      </c>
      <c r="C5" s="12"/>
      <c r="D5" s="12"/>
      <c r="E5" s="12"/>
      <c r="F5" s="12"/>
      <c r="G5" s="12"/>
      <c r="H5" s="12"/>
      <c r="I5" s="12"/>
      <c r="J5" s="12"/>
      <c r="K5" s="12"/>
      <c r="L5" s="12"/>
    </row>
    <row r="6" spans="2:12" x14ac:dyDescent="0.25">
      <c r="B6" s="147" t="s">
        <v>89</v>
      </c>
      <c r="C6" s="12"/>
      <c r="D6" s="12"/>
      <c r="E6" s="12"/>
      <c r="F6" s="12"/>
      <c r="G6" s="12"/>
      <c r="H6" s="12"/>
      <c r="I6" s="12"/>
      <c r="J6" s="12"/>
      <c r="K6" s="12"/>
      <c r="L6" s="12"/>
    </row>
    <row r="7" spans="2:12" x14ac:dyDescent="0.25">
      <c r="B7" s="148" t="s">
        <v>103</v>
      </c>
      <c r="C7" s="12"/>
      <c r="D7" s="12"/>
      <c r="E7" s="12"/>
      <c r="F7" s="12"/>
      <c r="G7" s="12"/>
      <c r="H7" s="12"/>
      <c r="I7" s="12"/>
      <c r="J7" s="12"/>
      <c r="K7" s="12"/>
      <c r="L7" s="12"/>
    </row>
    <row r="8" spans="2:12" x14ac:dyDescent="0.25">
      <c r="B8" s="152" t="s">
        <v>87</v>
      </c>
      <c r="C8" s="153"/>
      <c r="D8" s="153"/>
      <c r="E8" s="153"/>
      <c r="F8" s="153"/>
      <c r="G8" s="153"/>
      <c r="H8" s="153"/>
      <c r="I8" s="153"/>
      <c r="J8" s="153"/>
      <c r="K8" s="153"/>
      <c r="L8" s="153"/>
    </row>
    <row r="9" spans="2:12" x14ac:dyDescent="0.25">
      <c r="B9" s="149" t="s">
        <v>86</v>
      </c>
      <c r="C9" s="12"/>
      <c r="D9" s="12"/>
      <c r="E9" s="12"/>
      <c r="F9" s="12"/>
      <c r="G9" s="12"/>
      <c r="H9" s="12"/>
      <c r="I9" s="12"/>
      <c r="J9" s="12"/>
      <c r="K9" s="12"/>
      <c r="L9" s="12"/>
    </row>
    <row r="10" spans="2:12" x14ac:dyDescent="0.25">
      <c r="B10" s="150" t="s">
        <v>95</v>
      </c>
      <c r="C10" s="12"/>
      <c r="D10" s="12"/>
      <c r="E10" s="12"/>
      <c r="F10" s="12"/>
      <c r="G10" s="12"/>
      <c r="H10" s="12"/>
      <c r="I10" s="12"/>
      <c r="J10" s="12"/>
      <c r="K10" s="12"/>
      <c r="L10" s="12"/>
    </row>
    <row r="11" spans="2:12" x14ac:dyDescent="0.25">
      <c r="B11" s="146" t="s">
        <v>101</v>
      </c>
      <c r="C11" s="12"/>
      <c r="D11" s="12"/>
      <c r="E11" s="12"/>
      <c r="F11" s="12"/>
      <c r="G11" s="12"/>
      <c r="H11" s="12"/>
      <c r="I11" s="12"/>
      <c r="J11" s="12"/>
      <c r="K11" s="12"/>
      <c r="L11" s="12"/>
    </row>
    <row r="12" spans="2:12" x14ac:dyDescent="0.25">
      <c r="B12" s="151" t="s">
        <v>100</v>
      </c>
      <c r="C12" s="12"/>
      <c r="D12" s="12"/>
      <c r="E12" s="12"/>
      <c r="F12" s="12"/>
      <c r="G12" s="12"/>
      <c r="H12" s="12"/>
      <c r="I12" s="12"/>
      <c r="J12" s="12"/>
      <c r="K12" s="12"/>
      <c r="L12" s="12"/>
    </row>
    <row r="13" spans="2:12" x14ac:dyDescent="0.25">
      <c r="B13" s="151" t="s">
        <v>99</v>
      </c>
      <c r="C13" s="12"/>
      <c r="D13" s="12"/>
      <c r="E13" s="12"/>
      <c r="F13" s="12"/>
      <c r="G13" s="12"/>
      <c r="H13" s="12"/>
      <c r="I13" s="12"/>
      <c r="J13" s="12"/>
      <c r="K13" s="12"/>
      <c r="L13" s="12"/>
    </row>
    <row r="14" spans="2:12" x14ac:dyDescent="0.25">
      <c r="B14" s="151" t="s">
        <v>98</v>
      </c>
      <c r="C14" s="12"/>
      <c r="D14" s="12"/>
      <c r="E14" s="12"/>
      <c r="F14" s="12"/>
      <c r="G14" s="12"/>
      <c r="H14" s="12"/>
      <c r="I14" s="12"/>
      <c r="J14" s="12"/>
      <c r="K14" s="12"/>
      <c r="L14" s="12"/>
    </row>
    <row r="15" spans="2:12" x14ac:dyDescent="0.25">
      <c r="B15" s="151" t="s">
        <v>97</v>
      </c>
      <c r="C15" s="12"/>
      <c r="D15" s="12"/>
      <c r="E15" s="12"/>
      <c r="F15" s="12"/>
      <c r="G15" s="12"/>
      <c r="H15" s="12"/>
      <c r="I15" s="12"/>
      <c r="J15" s="12"/>
      <c r="K15" s="12"/>
      <c r="L15" s="12"/>
    </row>
    <row r="16" spans="2:12" x14ac:dyDescent="0.25">
      <c r="B16" s="151" t="s">
        <v>104</v>
      </c>
      <c r="C16" s="12"/>
      <c r="D16" s="12"/>
      <c r="E16" s="12"/>
      <c r="F16" s="12"/>
      <c r="G16" s="12"/>
      <c r="H16" s="12"/>
      <c r="I16" s="12"/>
      <c r="J16" s="12"/>
      <c r="K16" s="12"/>
      <c r="L16" s="12"/>
    </row>
    <row r="17" spans="2:12" x14ac:dyDescent="0.25">
      <c r="B17" s="12"/>
      <c r="C17" s="12"/>
      <c r="D17" s="12"/>
      <c r="E17" s="12"/>
      <c r="F17" s="12"/>
      <c r="G17" s="12"/>
      <c r="H17" s="12"/>
      <c r="I17" s="12"/>
      <c r="J17" s="12"/>
      <c r="K17" s="12"/>
      <c r="L17" s="12"/>
    </row>
    <row r="18" spans="2:12" x14ac:dyDescent="0.25">
      <c r="B18" s="12"/>
      <c r="C18" s="12"/>
      <c r="D18" s="12"/>
      <c r="E18" s="12"/>
      <c r="F18" s="12"/>
      <c r="G18" s="12"/>
      <c r="H18" s="12"/>
      <c r="I18" s="12"/>
      <c r="J18" s="12"/>
      <c r="K18" s="12"/>
      <c r="L18" s="12"/>
    </row>
    <row r="19" spans="2:12" x14ac:dyDescent="0.25">
      <c r="B19" s="12"/>
      <c r="C19" s="12"/>
      <c r="D19" s="12"/>
      <c r="E19" s="12"/>
      <c r="F19" s="12"/>
      <c r="G19" s="12"/>
      <c r="H19" s="12"/>
      <c r="I19" s="12"/>
      <c r="J19" s="12"/>
      <c r="K19" s="12"/>
      <c r="L19" s="12"/>
    </row>
    <row r="20" spans="2:12" x14ac:dyDescent="0.25">
      <c r="B20" s="12"/>
      <c r="C20" s="12"/>
      <c r="D20" s="12"/>
      <c r="E20" s="12"/>
      <c r="F20" s="12"/>
      <c r="G20" s="12"/>
      <c r="H20" s="12"/>
      <c r="I20" s="12"/>
      <c r="J20" s="12"/>
      <c r="K20" s="12"/>
      <c r="L20" s="12"/>
    </row>
    <row r="21" spans="2:12" x14ac:dyDescent="0.25">
      <c r="B21" s="1"/>
      <c r="C21" s="1"/>
      <c r="D21" s="1"/>
      <c r="E21" s="1"/>
      <c r="F21" s="1"/>
      <c r="G21" s="1"/>
      <c r="H21" s="1"/>
      <c r="I21" s="1"/>
      <c r="J21" s="1"/>
      <c r="K21" s="1"/>
      <c r="L21" s="1"/>
    </row>
    <row r="22" spans="2:12" x14ac:dyDescent="0.25">
      <c r="B22" s="1"/>
      <c r="C22" s="1"/>
      <c r="D22" s="1"/>
      <c r="E22" s="1"/>
      <c r="F22" s="1"/>
      <c r="G22" s="1"/>
      <c r="H22" s="1"/>
      <c r="I22" s="1"/>
      <c r="J22" s="1"/>
      <c r="K22" s="1"/>
      <c r="L22" s="1"/>
    </row>
    <row r="23" spans="2:12" x14ac:dyDescent="0.25">
      <c r="B23" s="1"/>
      <c r="C23" s="1"/>
      <c r="D23" s="1"/>
      <c r="E23" s="1"/>
      <c r="F23" s="1"/>
      <c r="G23" s="1"/>
      <c r="H23" s="1"/>
      <c r="I23" s="1"/>
      <c r="J23" s="1"/>
      <c r="K23" s="1"/>
      <c r="L23" s="1"/>
    </row>
    <row r="24" spans="2:12" x14ac:dyDescent="0.25">
      <c r="B24" s="1"/>
      <c r="C24" s="1"/>
      <c r="D24" s="1"/>
      <c r="E24" s="1"/>
      <c r="F24" s="1"/>
      <c r="G24" s="1"/>
      <c r="H24" s="1"/>
      <c r="I24" s="1"/>
      <c r="J24" s="1"/>
      <c r="K24" s="1"/>
      <c r="L24" s="1"/>
    </row>
    <row r="25" spans="2:12" x14ac:dyDescent="0.25">
      <c r="B25" s="1"/>
      <c r="C25" s="1"/>
      <c r="D25" s="1"/>
      <c r="E25" s="1"/>
      <c r="F25" s="1"/>
      <c r="G25" s="1"/>
      <c r="H25" s="1"/>
      <c r="I25" s="1"/>
      <c r="J25" s="1"/>
      <c r="K25" s="1"/>
      <c r="L25" s="1"/>
    </row>
    <row r="26" spans="2:12" x14ac:dyDescent="0.25">
      <c r="B26" s="1"/>
      <c r="C26" s="1"/>
      <c r="D26" s="1"/>
      <c r="E26" s="1"/>
      <c r="F26" s="1"/>
      <c r="G26" s="1"/>
      <c r="H26" s="1"/>
      <c r="I26" s="1"/>
      <c r="J26" s="1"/>
      <c r="K26" s="1"/>
      <c r="L26" s="1"/>
    </row>
    <row r="27" spans="2:12" x14ac:dyDescent="0.25">
      <c r="B27" s="1"/>
      <c r="C27" s="1"/>
      <c r="D27" s="1"/>
      <c r="E27" s="1"/>
      <c r="F27" s="1"/>
      <c r="G27" s="1"/>
      <c r="H27" s="1"/>
      <c r="I27" s="1"/>
      <c r="J27" s="1"/>
      <c r="K27" s="1"/>
      <c r="L27" s="1"/>
    </row>
  </sheetData>
  <mergeCells count="1">
    <mergeCell ref="B8:L8"/>
  </mergeCells>
  <hyperlinks>
    <hyperlink ref="B3" location="'Table 1'!A1" display="Table 1: Pupils who are members of the Traveller community in primary mainstream classes, 2016–20"/>
    <hyperlink ref="B5" location="'Table 3'!A1" display="Table 3: Pupils who are members of the Traveller community in primary mainstream classes, by age, 2016–20"/>
    <hyperlink ref="B4" location="'Table 2'!A1" display="Table 2: Pupils who are members of the Traveller community in primary mainstream classes, by gender, 2016–20"/>
    <hyperlink ref="B6" location="'Table 4'!A1" display="Table 4: Pupils who are members of the Traveller community in primary mainstream classes, by age and standard, 2020–21"/>
    <hyperlink ref="B7" location="'Table 5'!A1" display="Table 5: Pupils who are members of the Traveller community in primary mainstream classes, by DEIS status, 2016–20"/>
    <hyperlink ref="B8:L8" location="'Table 6'!A1" display="Table 6: Pupils who are members of the Traveller community in primary mainstream classes, by medium of instruction, 2016–20"/>
    <hyperlink ref="B9" location="'Table 7'!A1" display="Table 7: Pupils who are members of the Traveller community in primary mainstream classes, by local authority, 2016–20"/>
    <hyperlink ref="B10" location="'Table 8'!A1" display="Table 8: Pupils who are members of the Traveller community in post-primary schools, 2016–20"/>
    <hyperlink ref="B11" location="'Table 9'!A1" display="Table 9: Pupils who are members of the Traveller community in post-primary schools, by gender, 2016–20"/>
    <hyperlink ref="B12" location="'Table 10'!A1" display="Table 10: Pupils who are members of the Traveller community in post-primary schools, by age, 2016–20"/>
    <hyperlink ref="B13" location="'Table 11'!A1" display="Table 11: Pupils who are members of the Traveller community in post-primary schools, by programme, 2016–20"/>
    <hyperlink ref="B14" location="'Table 12'!A1" display="Table 12: Pupils who are members of the Traveller community in post-primary schools, by DEIS status, 2016–20"/>
    <hyperlink ref="B15" location="'Table 13'!A1" display="Table 13: Pupils who are members of the Traveller community in post-primary schools, by medium of instruction, 2016–20"/>
    <hyperlink ref="B16" location="'Table 14'!A1" display="Table 14: Pupils who are members of the Traveller community in post-primary schools, by local authority, 2016–20"/>
    <hyperlink ref="B2" location="Notes!A1" display="Note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8"/>
  <sheetViews>
    <sheetView showGridLines="0" workbookViewId="0"/>
  </sheetViews>
  <sheetFormatPr defaultColWidth="9.140625" defaultRowHeight="15" x14ac:dyDescent="0.25"/>
  <cols>
    <col min="1" max="1" width="9.140625" style="1"/>
    <col min="2" max="2" width="18.140625" style="1" customWidth="1"/>
    <col min="3" max="3" width="16.140625" style="1" customWidth="1"/>
    <col min="4" max="4" width="17.42578125" style="1" customWidth="1"/>
    <col min="5" max="5" width="18.140625" style="1" customWidth="1"/>
    <col min="6" max="16384" width="9.140625" style="1"/>
  </cols>
  <sheetData>
    <row r="1" spans="1:7" ht="15" customHeight="1" x14ac:dyDescent="0.25">
      <c r="B1" s="63" t="s">
        <v>95</v>
      </c>
      <c r="C1" s="9"/>
    </row>
    <row r="2" spans="1:7" ht="33.75" customHeight="1" x14ac:dyDescent="0.25">
      <c r="B2" s="103" t="s">
        <v>17</v>
      </c>
      <c r="C2" s="103" t="s">
        <v>28</v>
      </c>
      <c r="D2" s="103" t="s">
        <v>25</v>
      </c>
      <c r="E2" s="103" t="s">
        <v>30</v>
      </c>
      <c r="F2" s="60"/>
      <c r="G2" s="60"/>
    </row>
    <row r="3" spans="1:7" x14ac:dyDescent="0.25">
      <c r="B3" s="128" t="s">
        <v>81</v>
      </c>
      <c r="C3" s="61">
        <v>352257</v>
      </c>
      <c r="D3" s="18">
        <v>2773</v>
      </c>
      <c r="E3" s="64">
        <f>SUM(D3/C3)*100</f>
        <v>0.78720933863627973</v>
      </c>
      <c r="F3" s="2"/>
    </row>
    <row r="4" spans="1:7" x14ac:dyDescent="0.25">
      <c r="B4" s="128" t="s">
        <v>82</v>
      </c>
      <c r="C4" s="61">
        <v>357408</v>
      </c>
      <c r="D4" s="18">
        <v>3017</v>
      </c>
      <c r="E4" s="64">
        <f t="shared" ref="E4:E7" si="0">SUM(D4/C4)*100</f>
        <v>0.84413331542662717</v>
      </c>
    </row>
    <row r="5" spans="1:7" x14ac:dyDescent="0.25">
      <c r="B5" s="128" t="s">
        <v>83</v>
      </c>
      <c r="C5" s="61">
        <v>362899</v>
      </c>
      <c r="D5" s="18">
        <v>2922</v>
      </c>
      <c r="E5" s="64">
        <f t="shared" si="0"/>
        <v>0.80518270923865876</v>
      </c>
    </row>
    <row r="6" spans="1:7" x14ac:dyDescent="0.25">
      <c r="B6" s="128" t="s">
        <v>84</v>
      </c>
      <c r="C6" s="61">
        <v>371450</v>
      </c>
      <c r="D6" s="18">
        <v>3092</v>
      </c>
      <c r="E6" s="64">
        <f t="shared" si="0"/>
        <v>0.83241351460492663</v>
      </c>
    </row>
    <row r="7" spans="1:7" x14ac:dyDescent="0.25">
      <c r="B7" s="129" t="s">
        <v>85</v>
      </c>
      <c r="C7" s="62">
        <v>379183</v>
      </c>
      <c r="D7" s="23">
        <v>3292</v>
      </c>
      <c r="E7" s="65">
        <f t="shared" si="0"/>
        <v>0.86818238159411154</v>
      </c>
    </row>
    <row r="8" spans="1:7" x14ac:dyDescent="0.25">
      <c r="A8" s="12"/>
      <c r="B8" s="89"/>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M8"/>
  <sheetViews>
    <sheetView showGridLines="0" workbookViewId="0"/>
  </sheetViews>
  <sheetFormatPr defaultColWidth="9.140625" defaultRowHeight="15" x14ac:dyDescent="0.25"/>
  <cols>
    <col min="1" max="1" width="9.140625" style="1"/>
    <col min="2" max="2" width="16.42578125" style="1" customWidth="1"/>
    <col min="3" max="3" width="15.85546875" style="1" customWidth="1"/>
    <col min="4" max="4" width="17.140625" style="1" customWidth="1"/>
    <col min="5" max="5" width="15.7109375" style="1" customWidth="1"/>
    <col min="6" max="16384" width="9.140625" style="1"/>
  </cols>
  <sheetData>
    <row r="1" spans="2:13" ht="15" customHeight="1" x14ac:dyDescent="0.25">
      <c r="B1" s="15" t="s">
        <v>101</v>
      </c>
      <c r="C1" s="66"/>
      <c r="D1" s="66"/>
      <c r="E1" s="66"/>
      <c r="F1" s="66"/>
      <c r="G1" s="66"/>
      <c r="H1" s="66"/>
      <c r="I1" s="66"/>
      <c r="J1" s="66"/>
      <c r="K1" s="66"/>
      <c r="L1" s="66"/>
      <c r="M1" s="66"/>
    </row>
    <row r="2" spans="2:13" ht="15.75" customHeight="1" x14ac:dyDescent="0.25">
      <c r="B2" s="103" t="s">
        <v>20</v>
      </c>
      <c r="C2" s="103" t="s">
        <v>1</v>
      </c>
      <c r="D2" s="103" t="s">
        <v>2</v>
      </c>
      <c r="E2" s="103" t="s">
        <v>3</v>
      </c>
      <c r="F2" s="10"/>
      <c r="G2" s="10"/>
      <c r="H2" s="10"/>
      <c r="I2" s="10"/>
      <c r="J2" s="10"/>
      <c r="K2" s="10"/>
      <c r="L2" s="10"/>
      <c r="M2" s="10"/>
    </row>
    <row r="3" spans="2:13" x14ac:dyDescent="0.25">
      <c r="B3" s="128" t="s">
        <v>81</v>
      </c>
      <c r="C3" s="13">
        <v>1466</v>
      </c>
      <c r="D3" s="13">
        <v>1307</v>
      </c>
      <c r="E3" s="67">
        <f>C3+D3</f>
        <v>2773</v>
      </c>
    </row>
    <row r="4" spans="2:13" x14ac:dyDescent="0.25">
      <c r="B4" s="128" t="s">
        <v>82</v>
      </c>
      <c r="C4" s="13">
        <v>1624</v>
      </c>
      <c r="D4" s="13">
        <v>1393</v>
      </c>
      <c r="E4" s="67">
        <f t="shared" ref="E4:E7" si="0">C4+D4</f>
        <v>3017</v>
      </c>
    </row>
    <row r="5" spans="2:13" x14ac:dyDescent="0.25">
      <c r="B5" s="128" t="s">
        <v>83</v>
      </c>
      <c r="C5" s="13">
        <v>1556</v>
      </c>
      <c r="D5" s="13">
        <v>1366</v>
      </c>
      <c r="E5" s="67">
        <f t="shared" si="0"/>
        <v>2922</v>
      </c>
    </row>
    <row r="6" spans="2:13" x14ac:dyDescent="0.25">
      <c r="B6" s="128" t="s">
        <v>84</v>
      </c>
      <c r="C6" s="13">
        <v>1610</v>
      </c>
      <c r="D6" s="13">
        <v>1482</v>
      </c>
      <c r="E6" s="67">
        <f t="shared" si="0"/>
        <v>3092</v>
      </c>
    </row>
    <row r="7" spans="2:13" x14ac:dyDescent="0.25">
      <c r="B7" s="129" t="s">
        <v>85</v>
      </c>
      <c r="C7" s="52">
        <v>1692</v>
      </c>
      <c r="D7" s="52">
        <v>1600</v>
      </c>
      <c r="E7" s="46">
        <f t="shared" si="0"/>
        <v>3292</v>
      </c>
    </row>
    <row r="8" spans="2:13" ht="18" customHeight="1" x14ac:dyDescent="0.25">
      <c r="B8" s="89"/>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W11"/>
  <sheetViews>
    <sheetView showGridLines="0" workbookViewId="0"/>
  </sheetViews>
  <sheetFormatPr defaultColWidth="9.140625" defaultRowHeight="15" x14ac:dyDescent="0.25"/>
  <cols>
    <col min="1" max="1" width="9.140625" style="1"/>
    <col min="2" max="2" width="17" style="1" customWidth="1"/>
    <col min="3" max="3" width="12.5703125" style="1" customWidth="1"/>
    <col min="4" max="4" width="1.140625" style="1" customWidth="1"/>
    <col min="5" max="5" width="12" style="1" customWidth="1"/>
    <col min="6" max="6" width="1.42578125" style="1" customWidth="1"/>
    <col min="7" max="7" width="12.140625" style="1" customWidth="1"/>
    <col min="8" max="8" width="1.42578125" style="1" customWidth="1"/>
    <col min="9" max="9" width="11.85546875" style="1" customWidth="1"/>
    <col min="10" max="10" width="1.7109375" style="1" customWidth="1"/>
    <col min="11" max="11" width="11.140625" style="1" customWidth="1"/>
    <col min="12" max="12" width="1.28515625" style="1" customWidth="1"/>
    <col min="13" max="13" width="11.42578125" style="1" customWidth="1"/>
    <col min="14" max="14" width="1.85546875" style="1" customWidth="1"/>
    <col min="15" max="15" width="11.140625" style="1" customWidth="1"/>
    <col min="16" max="16" width="1.42578125" style="1" customWidth="1"/>
    <col min="17" max="17" width="9.42578125" style="1" customWidth="1"/>
    <col min="18" max="18" width="1.5703125" style="1" customWidth="1"/>
    <col min="19" max="19" width="9" style="1" customWidth="1"/>
    <col min="20" max="20" width="6.7109375" style="1" customWidth="1"/>
    <col min="21" max="16384" width="9.140625" style="1"/>
  </cols>
  <sheetData>
    <row r="1" spans="1:23" x14ac:dyDescent="0.25">
      <c r="A1" s="12"/>
      <c r="B1" s="79" t="s">
        <v>100</v>
      </c>
      <c r="C1" s="119"/>
      <c r="D1" s="119"/>
      <c r="E1" s="119"/>
      <c r="F1" s="119"/>
      <c r="G1" s="119"/>
      <c r="H1" s="119"/>
      <c r="I1" s="119"/>
      <c r="J1" s="119"/>
      <c r="K1" s="119"/>
      <c r="L1" s="119"/>
      <c r="M1" s="119"/>
      <c r="N1" s="119"/>
      <c r="O1" s="119"/>
      <c r="P1" s="119"/>
      <c r="Q1" s="119"/>
      <c r="R1" s="119"/>
      <c r="S1" s="119"/>
      <c r="T1" s="12"/>
      <c r="U1" s="12"/>
      <c r="V1" s="12"/>
      <c r="W1" s="12"/>
    </row>
    <row r="2" spans="1:23" ht="15" customHeight="1" x14ac:dyDescent="0.25">
      <c r="B2" s="162" t="s">
        <v>20</v>
      </c>
      <c r="C2" s="161" t="s">
        <v>93</v>
      </c>
      <c r="D2" s="161"/>
      <c r="E2" s="161"/>
      <c r="F2" s="161"/>
      <c r="G2" s="161"/>
      <c r="H2" s="161"/>
      <c r="I2" s="161"/>
      <c r="J2" s="161"/>
      <c r="K2" s="161"/>
      <c r="L2" s="161"/>
      <c r="M2" s="161"/>
      <c r="N2" s="161"/>
      <c r="O2" s="161"/>
      <c r="P2" s="161"/>
      <c r="Q2" s="161"/>
      <c r="R2" s="136"/>
      <c r="S2" s="162" t="s">
        <v>3</v>
      </c>
    </row>
    <row r="3" spans="1:23" x14ac:dyDescent="0.25">
      <c r="B3" s="157"/>
      <c r="C3" s="112" t="s">
        <v>31</v>
      </c>
      <c r="D3" s="112"/>
      <c r="E3" s="112" t="s">
        <v>32</v>
      </c>
      <c r="F3" s="112"/>
      <c r="G3" s="112" t="s">
        <v>33</v>
      </c>
      <c r="H3" s="112"/>
      <c r="I3" s="112" t="s">
        <v>34</v>
      </c>
      <c r="J3" s="112"/>
      <c r="K3" s="112" t="s">
        <v>35</v>
      </c>
      <c r="L3" s="112"/>
      <c r="M3" s="112" t="s">
        <v>36</v>
      </c>
      <c r="N3" s="112"/>
      <c r="O3" s="112" t="s">
        <v>37</v>
      </c>
      <c r="P3" s="112"/>
      <c r="Q3" s="112" t="s">
        <v>38</v>
      </c>
      <c r="R3" s="112"/>
      <c r="S3" s="157"/>
      <c r="T3" s="17"/>
      <c r="U3" s="17"/>
      <c r="V3" s="7"/>
      <c r="W3" s="7"/>
    </row>
    <row r="4" spans="1:23" x14ac:dyDescent="0.25">
      <c r="B4" s="128" t="s">
        <v>81</v>
      </c>
      <c r="C4" s="18">
        <v>219</v>
      </c>
      <c r="D4" s="18"/>
      <c r="E4" s="18">
        <v>593</v>
      </c>
      <c r="F4" s="18"/>
      <c r="G4" s="18">
        <v>630</v>
      </c>
      <c r="H4" s="18"/>
      <c r="I4" s="18">
        <v>585</v>
      </c>
      <c r="J4" s="18"/>
      <c r="K4" s="18">
        <v>438</v>
      </c>
      <c r="L4" s="18"/>
      <c r="M4" s="18">
        <v>244</v>
      </c>
      <c r="N4" s="18"/>
      <c r="O4" s="18">
        <v>56</v>
      </c>
      <c r="P4" s="18"/>
      <c r="Q4" s="18">
        <v>8</v>
      </c>
      <c r="R4" s="18"/>
      <c r="S4" s="18">
        <v>2773</v>
      </c>
      <c r="T4" s="17"/>
      <c r="U4" s="17"/>
      <c r="V4" s="7"/>
      <c r="W4" s="7"/>
    </row>
    <row r="5" spans="1:23" x14ac:dyDescent="0.25">
      <c r="B5" s="128" t="s">
        <v>82</v>
      </c>
      <c r="C5" s="18">
        <v>223</v>
      </c>
      <c r="D5" s="18"/>
      <c r="E5" s="18">
        <v>708</v>
      </c>
      <c r="F5" s="18"/>
      <c r="G5" s="18">
        <v>703</v>
      </c>
      <c r="H5" s="18"/>
      <c r="I5" s="18">
        <v>621</v>
      </c>
      <c r="J5" s="18"/>
      <c r="K5" s="18">
        <v>466</v>
      </c>
      <c r="L5" s="18"/>
      <c r="M5" s="18">
        <v>233</v>
      </c>
      <c r="N5" s="18"/>
      <c r="O5" s="18">
        <v>58</v>
      </c>
      <c r="P5" s="18"/>
      <c r="Q5" s="18">
        <v>5</v>
      </c>
      <c r="R5" s="18"/>
      <c r="S5" s="18">
        <v>3017</v>
      </c>
      <c r="T5" s="17"/>
      <c r="U5" s="17"/>
      <c r="V5" s="7"/>
      <c r="W5" s="7"/>
    </row>
    <row r="6" spans="1:23" x14ac:dyDescent="0.25">
      <c r="B6" s="128" t="s">
        <v>83</v>
      </c>
      <c r="C6" s="18">
        <v>209</v>
      </c>
      <c r="D6" s="18"/>
      <c r="E6" s="18">
        <v>660</v>
      </c>
      <c r="F6" s="18"/>
      <c r="G6" s="18">
        <v>722</v>
      </c>
      <c r="H6" s="18"/>
      <c r="I6" s="18">
        <v>613</v>
      </c>
      <c r="J6" s="18"/>
      <c r="K6" s="18">
        <v>437</v>
      </c>
      <c r="L6" s="18"/>
      <c r="M6" s="18">
        <v>223</v>
      </c>
      <c r="N6" s="18"/>
      <c r="O6" s="18">
        <v>52</v>
      </c>
      <c r="P6" s="18"/>
      <c r="Q6" s="18">
        <v>6</v>
      </c>
      <c r="R6" s="18"/>
      <c r="S6" s="18">
        <v>2922</v>
      </c>
      <c r="T6" s="17"/>
      <c r="U6" s="17"/>
      <c r="V6" s="7"/>
      <c r="W6" s="7"/>
    </row>
    <row r="7" spans="1:23" x14ac:dyDescent="0.25">
      <c r="B7" s="128" t="s">
        <v>84</v>
      </c>
      <c r="C7" s="18">
        <v>225</v>
      </c>
      <c r="D7" s="18"/>
      <c r="E7" s="18">
        <v>622</v>
      </c>
      <c r="F7" s="18"/>
      <c r="G7" s="18">
        <v>730</v>
      </c>
      <c r="H7" s="18"/>
      <c r="I7" s="18">
        <v>715</v>
      </c>
      <c r="J7" s="18"/>
      <c r="K7" s="18">
        <v>489</v>
      </c>
      <c r="L7" s="18"/>
      <c r="M7" s="18">
        <v>245</v>
      </c>
      <c r="N7" s="18"/>
      <c r="O7" s="18">
        <v>58</v>
      </c>
      <c r="P7" s="18"/>
      <c r="Q7" s="18">
        <v>8</v>
      </c>
      <c r="R7" s="18"/>
      <c r="S7" s="18">
        <v>3092</v>
      </c>
      <c r="T7" s="17"/>
      <c r="U7" s="17"/>
      <c r="V7" s="7"/>
      <c r="W7" s="7"/>
    </row>
    <row r="8" spans="1:23" x14ac:dyDescent="0.25">
      <c r="B8" s="129" t="s">
        <v>85</v>
      </c>
      <c r="C8" s="23">
        <v>253</v>
      </c>
      <c r="D8" s="23"/>
      <c r="E8" s="23">
        <v>647</v>
      </c>
      <c r="F8" s="23"/>
      <c r="G8" s="23">
        <v>682</v>
      </c>
      <c r="H8" s="23"/>
      <c r="I8" s="23">
        <v>721</v>
      </c>
      <c r="J8" s="23"/>
      <c r="K8" s="23">
        <v>617</v>
      </c>
      <c r="L8" s="23"/>
      <c r="M8" s="23">
        <v>301</v>
      </c>
      <c r="N8" s="23"/>
      <c r="O8" s="23">
        <v>66</v>
      </c>
      <c r="P8" s="23"/>
      <c r="Q8" s="23">
        <v>5</v>
      </c>
      <c r="R8" s="23"/>
      <c r="S8" s="23">
        <v>3292</v>
      </c>
      <c r="T8" s="17"/>
      <c r="U8" s="19"/>
      <c r="V8" s="7"/>
      <c r="W8" s="7"/>
    </row>
    <row r="9" spans="1:23" x14ac:dyDescent="0.25">
      <c r="B9" s="89"/>
      <c r="C9" s="68"/>
      <c r="D9" s="68"/>
      <c r="E9" s="68"/>
      <c r="F9" s="68"/>
      <c r="G9" s="68"/>
      <c r="H9" s="68"/>
      <c r="I9" s="68"/>
      <c r="J9" s="68"/>
      <c r="K9" s="68"/>
      <c r="L9" s="68"/>
      <c r="M9" s="68"/>
      <c r="N9" s="68"/>
      <c r="O9" s="68"/>
      <c r="P9" s="68"/>
      <c r="Q9" s="68"/>
      <c r="R9" s="68"/>
      <c r="S9" s="68"/>
      <c r="T9" s="17"/>
      <c r="U9" s="17"/>
      <c r="V9" s="7"/>
      <c r="W9" s="7"/>
    </row>
    <row r="10" spans="1:23" x14ac:dyDescent="0.25">
      <c r="C10" s="7"/>
      <c r="D10" s="7"/>
      <c r="E10" s="7"/>
      <c r="F10" s="7"/>
      <c r="G10" s="7"/>
      <c r="H10" s="7"/>
      <c r="I10" s="7"/>
      <c r="J10" s="7"/>
      <c r="K10" s="7"/>
      <c r="L10" s="7"/>
      <c r="M10" s="7"/>
      <c r="N10" s="7"/>
      <c r="O10" s="7"/>
      <c r="P10" s="7"/>
      <c r="Q10" s="7"/>
      <c r="R10" s="7"/>
      <c r="S10" s="7"/>
      <c r="T10" s="7"/>
      <c r="U10" s="7"/>
      <c r="V10" s="7"/>
      <c r="W10" s="7"/>
    </row>
    <row r="11" spans="1:23" x14ac:dyDescent="0.25">
      <c r="B11" s="7"/>
      <c r="C11" s="7"/>
      <c r="D11" s="7"/>
      <c r="E11" s="7"/>
      <c r="F11" s="7"/>
      <c r="G11" s="7"/>
      <c r="H11" s="7"/>
      <c r="I11" s="7"/>
      <c r="J11" s="7"/>
      <c r="K11" s="7"/>
      <c r="L11" s="7"/>
      <c r="M11" s="7"/>
      <c r="N11" s="7"/>
      <c r="O11" s="7"/>
      <c r="P11" s="7"/>
      <c r="Q11" s="7"/>
      <c r="R11" s="7"/>
      <c r="S11" s="7"/>
      <c r="T11" s="7"/>
      <c r="U11" s="7"/>
      <c r="V11" s="7"/>
      <c r="W11" s="7"/>
    </row>
  </sheetData>
  <mergeCells count="3">
    <mergeCell ref="C2:Q2"/>
    <mergeCell ref="S2:S3"/>
    <mergeCell ref="B2:B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8"/>
  <sheetViews>
    <sheetView showGridLines="0" workbookViewId="0"/>
  </sheetViews>
  <sheetFormatPr defaultColWidth="9.140625" defaultRowHeight="15" x14ac:dyDescent="0.25"/>
  <cols>
    <col min="1" max="1" width="9.140625" style="1"/>
    <col min="2" max="2" width="16.42578125" style="1" customWidth="1"/>
    <col min="3" max="3" width="19" style="1" customWidth="1"/>
    <col min="4" max="4" width="14" style="1" customWidth="1"/>
    <col min="5" max="5" width="14.85546875" style="1" customWidth="1"/>
    <col min="6" max="6" width="20.42578125" style="1" customWidth="1"/>
    <col min="7" max="7" width="18.28515625" style="1" customWidth="1"/>
    <col min="8" max="8" width="17.42578125" style="1" customWidth="1"/>
    <col min="9" max="16384" width="9.140625" style="1"/>
  </cols>
  <sheetData>
    <row r="1" spans="1:21" ht="15" customHeight="1" x14ac:dyDescent="0.25">
      <c r="A1" s="43"/>
      <c r="B1" s="79" t="s">
        <v>99</v>
      </c>
      <c r="C1" s="79"/>
      <c r="D1" s="79"/>
      <c r="E1" s="79"/>
      <c r="F1" s="79"/>
      <c r="G1" s="79"/>
      <c r="H1" s="79"/>
      <c r="I1" s="79"/>
      <c r="J1" s="80"/>
      <c r="K1" s="80"/>
      <c r="L1" s="80"/>
      <c r="M1" s="80"/>
      <c r="N1" s="80"/>
      <c r="O1" s="80"/>
      <c r="P1" s="80"/>
      <c r="Q1" s="80"/>
      <c r="R1" s="80"/>
      <c r="S1" s="80"/>
      <c r="T1" s="80"/>
      <c r="U1" s="12"/>
    </row>
    <row r="2" spans="1:21" ht="34.5" customHeight="1" x14ac:dyDescent="0.25">
      <c r="B2" s="112" t="s">
        <v>20</v>
      </c>
      <c r="C2" s="112" t="s">
        <v>40</v>
      </c>
      <c r="D2" s="112" t="s">
        <v>41</v>
      </c>
      <c r="E2" s="112" t="s">
        <v>45</v>
      </c>
      <c r="F2" s="112" t="s">
        <v>42</v>
      </c>
      <c r="G2" s="112" t="s">
        <v>43</v>
      </c>
      <c r="H2" s="112" t="s">
        <v>44</v>
      </c>
      <c r="I2" s="112" t="s">
        <v>3</v>
      </c>
    </row>
    <row r="3" spans="1:21" x14ac:dyDescent="0.25">
      <c r="B3" s="134" t="s">
        <v>81</v>
      </c>
      <c r="C3" s="18">
        <v>860</v>
      </c>
      <c r="D3" s="18">
        <v>1072</v>
      </c>
      <c r="E3" s="18">
        <v>114</v>
      </c>
      <c r="F3" s="18">
        <v>303</v>
      </c>
      <c r="G3" s="18">
        <v>269</v>
      </c>
      <c r="H3" s="18">
        <v>155</v>
      </c>
      <c r="I3" s="19">
        <f>SUM(C3:H3)</f>
        <v>2773</v>
      </c>
    </row>
    <row r="4" spans="1:21" x14ac:dyDescent="0.25">
      <c r="B4" s="134" t="s">
        <v>82</v>
      </c>
      <c r="C4" s="18">
        <v>952</v>
      </c>
      <c r="D4" s="18">
        <v>1191</v>
      </c>
      <c r="E4" s="18">
        <v>142</v>
      </c>
      <c r="F4" s="18">
        <v>300</v>
      </c>
      <c r="G4" s="18">
        <v>258</v>
      </c>
      <c r="H4" s="18">
        <v>174</v>
      </c>
      <c r="I4" s="19">
        <f t="shared" ref="I4:I7" si="0">SUM(C4:H4)</f>
        <v>3017</v>
      </c>
    </row>
    <row r="5" spans="1:21" x14ac:dyDescent="0.25">
      <c r="B5" s="134" t="s">
        <v>83</v>
      </c>
      <c r="C5" s="18">
        <v>909</v>
      </c>
      <c r="D5" s="18">
        <v>1181</v>
      </c>
      <c r="E5" s="18">
        <v>128</v>
      </c>
      <c r="F5" s="18">
        <v>307</v>
      </c>
      <c r="G5" s="18">
        <v>239</v>
      </c>
      <c r="H5" s="18">
        <v>158</v>
      </c>
      <c r="I5" s="19">
        <f t="shared" si="0"/>
        <v>2922</v>
      </c>
    </row>
    <row r="6" spans="1:21" x14ac:dyDescent="0.25">
      <c r="B6" s="134" t="s">
        <v>84</v>
      </c>
      <c r="C6" s="18">
        <v>952</v>
      </c>
      <c r="D6" s="18">
        <v>1208</v>
      </c>
      <c r="E6" s="18">
        <v>170</v>
      </c>
      <c r="F6" s="18">
        <v>344</v>
      </c>
      <c r="G6" s="18">
        <v>259</v>
      </c>
      <c r="H6" s="18">
        <v>159</v>
      </c>
      <c r="I6" s="19">
        <f t="shared" si="0"/>
        <v>3092</v>
      </c>
    </row>
    <row r="7" spans="1:21" x14ac:dyDescent="0.25">
      <c r="B7" s="135" t="s">
        <v>85</v>
      </c>
      <c r="C7" s="23">
        <v>984</v>
      </c>
      <c r="D7" s="23">
        <v>1197</v>
      </c>
      <c r="E7" s="23">
        <v>198</v>
      </c>
      <c r="F7" s="23">
        <v>412</v>
      </c>
      <c r="G7" s="23">
        <v>306</v>
      </c>
      <c r="H7" s="23">
        <v>195</v>
      </c>
      <c r="I7" s="24">
        <f t="shared" si="0"/>
        <v>3292</v>
      </c>
    </row>
    <row r="8" spans="1:21" x14ac:dyDescent="0.25">
      <c r="B8" s="89"/>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W26"/>
  <sheetViews>
    <sheetView showGridLines="0" workbookViewId="0"/>
  </sheetViews>
  <sheetFormatPr defaultColWidth="9.140625" defaultRowHeight="15" x14ac:dyDescent="0.25"/>
  <cols>
    <col min="1" max="1" width="9.140625" style="1"/>
    <col min="2" max="2" width="15.85546875" style="1" customWidth="1"/>
    <col min="3" max="3" width="10.140625" style="1" customWidth="1"/>
    <col min="4" max="5" width="15.7109375" style="1" customWidth="1"/>
    <col min="6" max="6" width="2.5703125" style="1" customWidth="1"/>
    <col min="7" max="7" width="9.85546875" style="1" customWidth="1"/>
    <col min="8" max="8" width="15.7109375" style="1" customWidth="1"/>
    <col min="9" max="9" width="16.28515625" style="1" customWidth="1"/>
    <col min="10" max="16384" width="9.140625" style="1"/>
  </cols>
  <sheetData>
    <row r="1" spans="1:23" ht="15" customHeight="1" x14ac:dyDescent="0.25">
      <c r="A1" s="12"/>
      <c r="B1" s="82" t="s">
        <v>98</v>
      </c>
      <c r="C1" s="77"/>
      <c r="D1" s="78"/>
      <c r="E1" s="78"/>
      <c r="F1" s="78"/>
      <c r="G1" s="78"/>
      <c r="H1" s="78"/>
      <c r="I1" s="138"/>
      <c r="J1" s="100"/>
      <c r="K1" s="100"/>
      <c r="L1" s="100"/>
      <c r="M1" s="100"/>
      <c r="N1" s="100"/>
      <c r="O1" s="100"/>
      <c r="P1" s="100"/>
      <c r="Q1" s="100"/>
      <c r="R1" s="100"/>
      <c r="S1" s="100"/>
      <c r="T1" s="100"/>
      <c r="U1" s="100"/>
      <c r="V1" s="12"/>
      <c r="W1" s="12"/>
    </row>
    <row r="2" spans="1:23" ht="15" customHeight="1" x14ac:dyDescent="0.25">
      <c r="B2" s="156" t="s">
        <v>17</v>
      </c>
      <c r="C2" s="159" t="s">
        <v>22</v>
      </c>
      <c r="D2" s="159"/>
      <c r="E2" s="159"/>
      <c r="F2" s="81"/>
      <c r="G2" s="159" t="s">
        <v>102</v>
      </c>
      <c r="H2" s="159"/>
      <c r="I2" s="159"/>
      <c r="J2" s="11"/>
      <c r="K2" s="100"/>
      <c r="L2" s="100"/>
      <c r="M2" s="100"/>
      <c r="N2" s="100"/>
      <c r="O2" s="100"/>
      <c r="P2" s="100"/>
      <c r="Q2" s="100"/>
      <c r="R2" s="100"/>
      <c r="S2" s="100"/>
      <c r="T2" s="100"/>
      <c r="U2" s="100"/>
      <c r="V2" s="12"/>
      <c r="W2" s="12"/>
    </row>
    <row r="3" spans="1:23" ht="31.5" customHeight="1" x14ac:dyDescent="0.25">
      <c r="B3" s="157"/>
      <c r="C3" s="137" t="s">
        <v>46</v>
      </c>
      <c r="D3" s="112" t="s">
        <v>25</v>
      </c>
      <c r="E3" s="112" t="s">
        <v>30</v>
      </c>
      <c r="F3" s="112"/>
      <c r="G3" s="137" t="s">
        <v>46</v>
      </c>
      <c r="H3" s="112" t="s">
        <v>25</v>
      </c>
      <c r="I3" s="112" t="s">
        <v>30</v>
      </c>
      <c r="J3" s="73"/>
      <c r="K3" s="73"/>
      <c r="L3" s="12"/>
      <c r="M3" s="12"/>
      <c r="N3" s="12"/>
      <c r="O3" s="12"/>
      <c r="P3" s="12"/>
      <c r="Q3" s="12"/>
      <c r="R3" s="12"/>
      <c r="S3" s="12"/>
      <c r="T3" s="12"/>
      <c r="U3" s="12"/>
    </row>
    <row r="4" spans="1:23" x14ac:dyDescent="0.25">
      <c r="B4" s="128" t="s">
        <v>81</v>
      </c>
      <c r="C4" s="37">
        <v>68183</v>
      </c>
      <c r="D4" s="37">
        <v>1315</v>
      </c>
      <c r="E4" s="74">
        <f>SUM(D4/C4)*100</f>
        <v>1.9286332370238917</v>
      </c>
      <c r="F4" s="74"/>
      <c r="G4" s="37">
        <v>284074</v>
      </c>
      <c r="H4" s="37">
        <v>1458</v>
      </c>
      <c r="I4" s="74">
        <f>SUM(H4/G4)*100</f>
        <v>0.51324654843456274</v>
      </c>
      <c r="J4" s="19"/>
      <c r="K4" s="19"/>
      <c r="L4" s="12"/>
      <c r="M4" s="12"/>
      <c r="N4" s="12"/>
      <c r="O4" s="12"/>
      <c r="P4" s="12"/>
      <c r="Q4" s="12"/>
      <c r="R4" s="12"/>
      <c r="S4" s="12"/>
      <c r="T4" s="12"/>
      <c r="U4" s="12"/>
    </row>
    <row r="5" spans="1:23" x14ac:dyDescent="0.25">
      <c r="B5" s="128" t="s">
        <v>82</v>
      </c>
      <c r="C5" s="37">
        <v>73415</v>
      </c>
      <c r="D5" s="37">
        <v>1465</v>
      </c>
      <c r="E5" s="74">
        <f t="shared" ref="E5:E8" si="0">SUM(D5/C5)*100</f>
        <v>1.9955050057890076</v>
      </c>
      <c r="F5" s="74"/>
      <c r="G5" s="37">
        <v>283993</v>
      </c>
      <c r="H5" s="37">
        <v>1552</v>
      </c>
      <c r="I5" s="74">
        <f t="shared" ref="I5:I8" si="1">SUM(H5/G5)*100</f>
        <v>0.54649234312113326</v>
      </c>
      <c r="J5" s="19"/>
      <c r="K5" s="19"/>
      <c r="L5" s="12"/>
      <c r="M5" s="12"/>
      <c r="N5" s="12"/>
      <c r="O5" s="12"/>
      <c r="P5" s="12"/>
      <c r="Q5" s="12"/>
      <c r="R5" s="12"/>
      <c r="S5" s="12"/>
      <c r="T5" s="12"/>
      <c r="U5" s="12"/>
    </row>
    <row r="6" spans="1:23" x14ac:dyDescent="0.25">
      <c r="B6" s="128" t="s">
        <v>83</v>
      </c>
      <c r="C6" s="37">
        <v>74142</v>
      </c>
      <c r="D6" s="37">
        <v>1367</v>
      </c>
      <c r="E6" s="74">
        <f t="shared" si="0"/>
        <v>1.843759272746891</v>
      </c>
      <c r="F6" s="74"/>
      <c r="G6" s="37">
        <v>288757</v>
      </c>
      <c r="H6" s="37">
        <v>1555</v>
      </c>
      <c r="I6" s="74">
        <f t="shared" si="1"/>
        <v>0.5385150836170205</v>
      </c>
      <c r="J6" s="19"/>
      <c r="K6" s="19"/>
      <c r="L6" s="12"/>
      <c r="M6" s="12"/>
      <c r="N6" s="12"/>
      <c r="O6" s="12"/>
      <c r="P6" s="12"/>
      <c r="Q6" s="12"/>
      <c r="R6" s="12"/>
      <c r="S6" s="12"/>
      <c r="T6" s="12"/>
      <c r="U6" s="12"/>
    </row>
    <row r="7" spans="1:23" x14ac:dyDescent="0.25">
      <c r="B7" s="128" t="s">
        <v>84</v>
      </c>
      <c r="C7" s="37">
        <v>75967</v>
      </c>
      <c r="D7" s="37">
        <v>1479</v>
      </c>
      <c r="E7" s="74">
        <f t="shared" si="0"/>
        <v>1.9468979951821186</v>
      </c>
      <c r="F7" s="74"/>
      <c r="G7" s="37">
        <v>295483</v>
      </c>
      <c r="H7" s="37">
        <v>1613</v>
      </c>
      <c r="I7" s="74">
        <f t="shared" si="1"/>
        <v>0.54588588852827413</v>
      </c>
      <c r="J7" s="19"/>
      <c r="K7" s="19"/>
      <c r="L7" s="12"/>
      <c r="M7" s="12"/>
      <c r="N7" s="12"/>
      <c r="O7" s="12"/>
      <c r="P7" s="12"/>
      <c r="Q7" s="12"/>
      <c r="R7" s="12"/>
      <c r="S7" s="12"/>
      <c r="T7" s="12"/>
      <c r="U7" s="12"/>
    </row>
    <row r="8" spans="1:23" x14ac:dyDescent="0.25">
      <c r="B8" s="129" t="s">
        <v>85</v>
      </c>
      <c r="C8" s="38">
        <v>77756</v>
      </c>
      <c r="D8" s="38">
        <v>1599</v>
      </c>
      <c r="E8" s="76">
        <f t="shared" si="0"/>
        <v>2.0564329440814855</v>
      </c>
      <c r="F8" s="76"/>
      <c r="G8" s="38">
        <v>301428</v>
      </c>
      <c r="H8" s="38">
        <v>1693</v>
      </c>
      <c r="I8" s="76">
        <f t="shared" si="1"/>
        <v>0.56165983253048823</v>
      </c>
      <c r="J8" s="19"/>
      <c r="K8" s="19"/>
      <c r="L8" s="12"/>
      <c r="M8" s="12"/>
      <c r="N8" s="12"/>
      <c r="O8" s="12"/>
      <c r="P8" s="12"/>
      <c r="Q8" s="12"/>
      <c r="R8" s="12"/>
      <c r="S8" s="12"/>
      <c r="T8" s="12"/>
      <c r="U8" s="12"/>
    </row>
    <row r="9" spans="1:23" ht="18.75" customHeight="1" x14ac:dyDescent="0.25">
      <c r="A9" s="12"/>
      <c r="B9" s="89"/>
    </row>
    <row r="10" spans="1:23" x14ac:dyDescent="0.25">
      <c r="B10" s="17"/>
      <c r="C10" s="17"/>
      <c r="D10" s="17"/>
      <c r="E10" s="17"/>
      <c r="F10" s="17"/>
      <c r="G10" s="17"/>
      <c r="H10" s="17"/>
      <c r="I10" s="17"/>
      <c r="J10" s="17"/>
      <c r="K10" s="17"/>
      <c r="L10" s="17"/>
      <c r="M10" s="17"/>
      <c r="N10" s="17"/>
      <c r="O10" s="17"/>
      <c r="P10" s="17"/>
      <c r="Q10" s="17"/>
      <c r="R10" s="17"/>
      <c r="S10" s="17"/>
      <c r="T10" s="17"/>
    </row>
    <row r="11" spans="1:23" x14ac:dyDescent="0.25">
      <c r="B11" s="53"/>
      <c r="C11" s="53"/>
      <c r="D11" s="163"/>
      <c r="E11" s="163"/>
      <c r="F11" s="84"/>
      <c r="G11" s="84"/>
      <c r="H11" s="163"/>
      <c r="I11" s="163"/>
      <c r="J11" s="84"/>
      <c r="K11" s="163"/>
      <c r="L11" s="163"/>
      <c r="M11" s="84"/>
      <c r="N11" s="163"/>
      <c r="O11" s="163"/>
      <c r="P11" s="84"/>
      <c r="Q11" s="163"/>
      <c r="R11" s="163"/>
      <c r="S11" s="17"/>
      <c r="T11" s="17"/>
    </row>
    <row r="12" spans="1:23" x14ac:dyDescent="0.25">
      <c r="B12" s="34"/>
      <c r="C12" s="34"/>
      <c r="D12" s="34"/>
      <c r="E12" s="34"/>
      <c r="F12" s="34"/>
      <c r="G12" s="34"/>
      <c r="H12" s="34"/>
      <c r="I12" s="34"/>
      <c r="J12" s="34"/>
      <c r="K12" s="34"/>
      <c r="L12" s="34"/>
      <c r="M12" s="34"/>
      <c r="N12" s="34"/>
      <c r="O12" s="34"/>
      <c r="P12" s="34"/>
      <c r="Q12" s="34"/>
      <c r="R12" s="34"/>
      <c r="S12" s="17"/>
      <c r="T12" s="17"/>
    </row>
    <row r="13" spans="1:23" x14ac:dyDescent="0.25">
      <c r="B13" s="56"/>
      <c r="C13" s="14"/>
      <c r="D13" s="83"/>
      <c r="E13" s="18"/>
      <c r="F13" s="18"/>
      <c r="G13" s="18"/>
      <c r="H13" s="18"/>
      <c r="I13" s="18"/>
      <c r="J13" s="18"/>
      <c r="K13" s="18"/>
      <c r="L13" s="18"/>
      <c r="M13" s="18"/>
      <c r="N13" s="18"/>
      <c r="O13" s="18"/>
      <c r="P13" s="18"/>
      <c r="Q13" s="18"/>
      <c r="R13" s="18"/>
      <c r="S13" s="17"/>
      <c r="T13" s="17"/>
    </row>
    <row r="14" spans="1:23" x14ac:dyDescent="0.25">
      <c r="B14" s="56"/>
      <c r="C14" s="14"/>
      <c r="D14" s="83"/>
      <c r="E14" s="18"/>
      <c r="F14" s="18"/>
      <c r="G14" s="18"/>
      <c r="H14" s="18"/>
      <c r="I14" s="18"/>
      <c r="J14" s="18"/>
      <c r="K14" s="18"/>
      <c r="L14" s="18"/>
      <c r="M14" s="18"/>
      <c r="N14" s="18"/>
      <c r="O14" s="18"/>
      <c r="P14" s="18"/>
      <c r="Q14" s="18"/>
      <c r="R14" s="18"/>
      <c r="S14" s="17"/>
      <c r="T14" s="17"/>
    </row>
    <row r="15" spans="1:23" x14ac:dyDescent="0.25">
      <c r="B15" s="85"/>
      <c r="C15" s="17"/>
      <c r="D15" s="86"/>
      <c r="E15" s="19"/>
      <c r="F15" s="19"/>
      <c r="G15" s="19"/>
      <c r="H15" s="19"/>
      <c r="I15" s="19"/>
      <c r="J15" s="19"/>
      <c r="K15" s="19"/>
      <c r="L15" s="19"/>
      <c r="M15" s="19"/>
      <c r="N15" s="19"/>
      <c r="O15" s="19"/>
      <c r="P15" s="19"/>
      <c r="Q15" s="19"/>
      <c r="R15" s="19"/>
      <c r="S15" s="17"/>
      <c r="T15" s="17"/>
    </row>
    <row r="16" spans="1:23" x14ac:dyDescent="0.25">
      <c r="B16" s="17"/>
      <c r="C16" s="17"/>
      <c r="D16" s="17"/>
      <c r="E16" s="17"/>
      <c r="F16" s="17"/>
      <c r="G16" s="17"/>
      <c r="H16" s="17"/>
      <c r="I16" s="17"/>
      <c r="J16" s="17"/>
      <c r="K16" s="17"/>
      <c r="L16" s="17"/>
      <c r="M16" s="17"/>
      <c r="N16" s="17"/>
      <c r="O16" s="17"/>
      <c r="P16" s="17"/>
      <c r="Q16" s="17"/>
      <c r="R16" s="17"/>
      <c r="S16" s="17"/>
      <c r="T16" s="17"/>
    </row>
    <row r="17" spans="2:20" x14ac:dyDescent="0.25">
      <c r="B17" s="17"/>
      <c r="C17" s="17"/>
      <c r="D17" s="17"/>
      <c r="E17" s="17"/>
      <c r="F17" s="17"/>
      <c r="G17" s="17"/>
      <c r="H17" s="17"/>
      <c r="I17" s="17"/>
      <c r="J17" s="17"/>
      <c r="K17" s="17"/>
      <c r="L17" s="17"/>
      <c r="M17" s="17"/>
      <c r="N17" s="17"/>
      <c r="O17" s="17"/>
      <c r="P17" s="17"/>
      <c r="Q17" s="17"/>
      <c r="R17" s="17"/>
      <c r="S17" s="17"/>
      <c r="T17" s="17"/>
    </row>
    <row r="18" spans="2:20" x14ac:dyDescent="0.25">
      <c r="B18" s="34"/>
      <c r="C18" s="34"/>
      <c r="D18" s="17"/>
      <c r="E18" s="17"/>
      <c r="F18" s="17"/>
      <c r="G18" s="17"/>
      <c r="H18" s="17"/>
      <c r="I18" s="17"/>
      <c r="J18" s="17"/>
      <c r="K18" s="17"/>
      <c r="L18" s="17"/>
      <c r="M18" s="17"/>
      <c r="N18" s="17"/>
      <c r="O18" s="17"/>
      <c r="P18" s="17"/>
      <c r="Q18" s="17"/>
      <c r="R18" s="17"/>
      <c r="S18" s="17"/>
      <c r="T18" s="17"/>
    </row>
    <row r="19" spans="2:20" x14ac:dyDescent="0.25">
      <c r="B19" s="33"/>
      <c r="C19" s="61"/>
      <c r="D19" s="18"/>
      <c r="E19" s="64"/>
      <c r="F19" s="64"/>
      <c r="G19" s="17"/>
      <c r="H19" s="17"/>
      <c r="I19" s="17"/>
      <c r="J19" s="17"/>
      <c r="K19" s="17"/>
      <c r="L19" s="17"/>
      <c r="M19" s="17"/>
      <c r="N19" s="17"/>
      <c r="O19" s="17"/>
      <c r="P19" s="17"/>
      <c r="Q19" s="17"/>
      <c r="R19" s="17"/>
      <c r="S19" s="17"/>
      <c r="T19" s="17"/>
    </row>
    <row r="20" spans="2:20" x14ac:dyDescent="0.25">
      <c r="B20" s="33"/>
      <c r="C20" s="61"/>
      <c r="D20" s="18"/>
      <c r="E20" s="64"/>
      <c r="F20" s="64"/>
      <c r="G20" s="17"/>
      <c r="H20" s="17"/>
      <c r="I20" s="17"/>
      <c r="J20" s="17"/>
      <c r="K20" s="17"/>
      <c r="L20" s="17"/>
      <c r="M20" s="17"/>
      <c r="N20" s="17"/>
      <c r="O20" s="17"/>
      <c r="P20" s="17"/>
      <c r="Q20" s="17"/>
      <c r="R20" s="17"/>
      <c r="S20" s="17"/>
      <c r="T20" s="17"/>
    </row>
    <row r="21" spans="2:20" x14ac:dyDescent="0.25">
      <c r="B21" s="33"/>
      <c r="C21" s="61"/>
      <c r="D21" s="18"/>
      <c r="E21" s="64"/>
      <c r="F21" s="64"/>
      <c r="G21" s="17"/>
      <c r="H21" s="17"/>
      <c r="I21" s="17"/>
      <c r="J21" s="17"/>
      <c r="K21" s="17"/>
      <c r="L21" s="17"/>
      <c r="M21" s="17"/>
      <c r="N21" s="17"/>
      <c r="O21" s="17"/>
      <c r="P21" s="17"/>
      <c r="Q21" s="17"/>
      <c r="R21" s="17"/>
      <c r="S21" s="17"/>
      <c r="T21" s="17"/>
    </row>
    <row r="22" spans="2:20" x14ac:dyDescent="0.25">
      <c r="B22" s="33"/>
      <c r="C22" s="61"/>
      <c r="D22" s="18"/>
      <c r="E22" s="64"/>
      <c r="F22" s="64"/>
      <c r="G22" s="17"/>
      <c r="H22" s="17"/>
      <c r="I22" s="17"/>
      <c r="J22" s="17"/>
      <c r="K22" s="17"/>
      <c r="L22" s="17"/>
      <c r="M22" s="17"/>
      <c r="N22" s="17"/>
      <c r="O22" s="17"/>
      <c r="P22" s="17"/>
      <c r="Q22" s="17"/>
      <c r="R22" s="17"/>
      <c r="S22" s="17"/>
      <c r="T22" s="17"/>
    </row>
    <row r="23" spans="2:20" x14ac:dyDescent="0.25">
      <c r="B23" s="33"/>
      <c r="C23" s="61"/>
      <c r="D23" s="18"/>
      <c r="E23" s="64"/>
      <c r="F23" s="64"/>
      <c r="G23" s="17"/>
      <c r="H23" s="17"/>
      <c r="I23" s="17"/>
      <c r="J23" s="17"/>
      <c r="K23" s="17"/>
      <c r="L23" s="17"/>
      <c r="M23" s="17"/>
      <c r="N23" s="17"/>
      <c r="O23" s="17"/>
      <c r="P23" s="17"/>
      <c r="Q23" s="17"/>
      <c r="R23" s="17"/>
      <c r="S23" s="17"/>
      <c r="T23" s="17"/>
    </row>
    <row r="24" spans="2:20" x14ac:dyDescent="0.25">
      <c r="B24" s="14"/>
      <c r="C24" s="17"/>
      <c r="D24" s="17"/>
      <c r="E24" s="17"/>
      <c r="F24" s="17"/>
      <c r="G24" s="17"/>
      <c r="H24" s="17"/>
      <c r="I24" s="17"/>
      <c r="J24" s="17"/>
      <c r="K24" s="17"/>
      <c r="L24" s="17"/>
      <c r="M24" s="17"/>
      <c r="N24" s="17"/>
      <c r="O24" s="17"/>
      <c r="P24" s="17"/>
      <c r="Q24" s="17"/>
      <c r="R24" s="17"/>
      <c r="S24" s="17"/>
      <c r="T24" s="17"/>
    </row>
    <row r="25" spans="2:20" x14ac:dyDescent="0.25">
      <c r="B25" s="17"/>
      <c r="C25" s="17"/>
      <c r="D25" s="17"/>
      <c r="E25" s="17"/>
      <c r="F25" s="17"/>
      <c r="G25" s="17"/>
      <c r="H25" s="17"/>
      <c r="I25" s="17"/>
      <c r="J25" s="17"/>
      <c r="K25" s="17"/>
      <c r="L25" s="17"/>
      <c r="M25" s="17"/>
      <c r="N25" s="17"/>
      <c r="O25" s="17"/>
      <c r="P25" s="17"/>
      <c r="Q25" s="17"/>
      <c r="R25" s="17"/>
      <c r="S25" s="17"/>
      <c r="T25" s="17"/>
    </row>
    <row r="26" spans="2:20" x14ac:dyDescent="0.25">
      <c r="B26" s="17"/>
      <c r="C26" s="17"/>
      <c r="D26" s="17"/>
      <c r="E26" s="17"/>
      <c r="F26" s="17"/>
      <c r="G26" s="17"/>
      <c r="H26" s="17"/>
      <c r="I26" s="17"/>
      <c r="J26" s="17"/>
      <c r="K26" s="17"/>
      <c r="L26" s="17"/>
      <c r="M26" s="17"/>
      <c r="N26" s="17"/>
      <c r="O26" s="17"/>
      <c r="P26" s="17"/>
      <c r="Q26" s="17"/>
      <c r="R26" s="17"/>
      <c r="S26" s="17"/>
      <c r="T26" s="17"/>
    </row>
  </sheetData>
  <mergeCells count="8">
    <mergeCell ref="Q11:R11"/>
    <mergeCell ref="C2:E2"/>
    <mergeCell ref="G2:I2"/>
    <mergeCell ref="B2:B3"/>
    <mergeCell ref="D11:E11"/>
    <mergeCell ref="H11:I11"/>
    <mergeCell ref="K11:L11"/>
    <mergeCell ref="N11:O1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R22"/>
  <sheetViews>
    <sheetView showGridLines="0" workbookViewId="0"/>
  </sheetViews>
  <sheetFormatPr defaultColWidth="9.140625" defaultRowHeight="15" x14ac:dyDescent="0.25"/>
  <cols>
    <col min="1" max="1" width="9.140625" style="1"/>
    <col min="2" max="2" width="11.7109375" style="1" customWidth="1"/>
    <col min="3" max="5" width="15.7109375" style="1" customWidth="1"/>
    <col min="6" max="6" width="1.7109375" style="1" customWidth="1"/>
    <col min="7" max="8" width="15.7109375" style="1" customWidth="1"/>
    <col min="9" max="9" width="16.42578125" style="1" customWidth="1"/>
    <col min="10" max="16384" width="9.140625" style="1"/>
  </cols>
  <sheetData>
    <row r="1" spans="2:18" x14ac:dyDescent="0.25">
      <c r="B1" s="79" t="s">
        <v>97</v>
      </c>
      <c r="C1" s="79"/>
      <c r="D1" s="79"/>
      <c r="E1" s="79"/>
      <c r="F1" s="79"/>
      <c r="G1" s="79"/>
      <c r="H1" s="79"/>
      <c r="I1" s="79"/>
      <c r="J1" s="43"/>
      <c r="K1" s="43"/>
      <c r="L1" s="43"/>
      <c r="M1" s="43"/>
      <c r="N1" s="43"/>
      <c r="O1" s="43"/>
      <c r="P1" s="43"/>
      <c r="Q1" s="3"/>
      <c r="R1" s="3"/>
    </row>
    <row r="2" spans="2:18" ht="15" customHeight="1" x14ac:dyDescent="0.25">
      <c r="B2" s="168" t="s">
        <v>17</v>
      </c>
      <c r="C2" s="167" t="s">
        <v>6</v>
      </c>
      <c r="D2" s="167"/>
      <c r="E2" s="167"/>
      <c r="F2" s="139"/>
      <c r="G2" s="154" t="s">
        <v>7</v>
      </c>
      <c r="H2" s="154"/>
      <c r="I2" s="154"/>
      <c r="J2" s="17"/>
      <c r="K2" s="17"/>
      <c r="L2" s="17"/>
      <c r="M2" s="17"/>
      <c r="N2" s="17"/>
      <c r="O2" s="17"/>
      <c r="P2" s="17"/>
    </row>
    <row r="3" spans="2:18" ht="29.25" customHeight="1" x14ac:dyDescent="0.25">
      <c r="B3" s="169"/>
      <c r="C3" s="140" t="s">
        <v>46</v>
      </c>
      <c r="D3" s="103" t="s">
        <v>25</v>
      </c>
      <c r="E3" s="103" t="s">
        <v>30</v>
      </c>
      <c r="F3" s="112"/>
      <c r="G3" s="140" t="s">
        <v>46</v>
      </c>
      <c r="H3" s="103" t="s">
        <v>25</v>
      </c>
      <c r="I3" s="103" t="s">
        <v>30</v>
      </c>
      <c r="J3" s="73"/>
      <c r="K3" s="73"/>
      <c r="L3" s="17"/>
      <c r="M3" s="17"/>
      <c r="N3" s="17"/>
      <c r="O3" s="17"/>
      <c r="P3" s="17"/>
    </row>
    <row r="4" spans="2:18" x14ac:dyDescent="0.25">
      <c r="B4" s="128" t="s">
        <v>81</v>
      </c>
      <c r="C4" s="37">
        <v>24116</v>
      </c>
      <c r="D4" s="37">
        <v>161</v>
      </c>
      <c r="E4" s="74">
        <f>D4/C4*100</f>
        <v>0.66760656825344167</v>
      </c>
      <c r="F4" s="75"/>
      <c r="G4" s="37">
        <v>328141</v>
      </c>
      <c r="H4" s="37">
        <v>2612</v>
      </c>
      <c r="I4" s="74">
        <f>H4/G4*100</f>
        <v>0.79599928079697435</v>
      </c>
      <c r="J4" s="19"/>
      <c r="K4" s="19"/>
      <c r="L4" s="17"/>
      <c r="M4" s="17"/>
      <c r="N4" s="17"/>
      <c r="O4" s="17"/>
      <c r="P4" s="17"/>
    </row>
    <row r="5" spans="2:18" x14ac:dyDescent="0.25">
      <c r="B5" s="128" t="s">
        <v>82</v>
      </c>
      <c r="C5" s="37">
        <v>24734</v>
      </c>
      <c r="D5" s="37">
        <v>151</v>
      </c>
      <c r="E5" s="74">
        <f t="shared" ref="E5:E8" si="0">D5/C5*100</f>
        <v>0.61049567397105198</v>
      </c>
      <c r="F5" s="75"/>
      <c r="G5" s="37">
        <v>332674</v>
      </c>
      <c r="H5" s="37">
        <v>2866</v>
      </c>
      <c r="I5" s="74">
        <f t="shared" ref="I5:I8" si="1">H5/G5*100</f>
        <v>0.86150405502083116</v>
      </c>
      <c r="J5" s="19"/>
      <c r="K5" s="19"/>
      <c r="L5" s="17"/>
      <c r="M5" s="17"/>
      <c r="N5" s="17"/>
      <c r="O5" s="17"/>
      <c r="P5" s="17"/>
    </row>
    <row r="6" spans="2:18" x14ac:dyDescent="0.25">
      <c r="B6" s="128" t="s">
        <v>83</v>
      </c>
      <c r="C6" s="37">
        <v>25944</v>
      </c>
      <c r="D6" s="37">
        <v>139</v>
      </c>
      <c r="E6" s="74">
        <f t="shared" si="0"/>
        <v>0.53576934936786924</v>
      </c>
      <c r="F6" s="75"/>
      <c r="G6" s="37">
        <v>336955</v>
      </c>
      <c r="H6" s="37">
        <v>2783</v>
      </c>
      <c r="I6" s="74">
        <f t="shared" si="1"/>
        <v>0.82592631063495114</v>
      </c>
      <c r="J6" s="19"/>
      <c r="K6" s="19"/>
      <c r="L6" s="17"/>
      <c r="M6" s="17"/>
      <c r="N6" s="17"/>
      <c r="O6" s="17"/>
      <c r="P6" s="17"/>
    </row>
    <row r="7" spans="2:18" x14ac:dyDescent="0.25">
      <c r="B7" s="128" t="s">
        <v>84</v>
      </c>
      <c r="C7" s="37">
        <v>26623</v>
      </c>
      <c r="D7" s="37">
        <v>148</v>
      </c>
      <c r="E7" s="74">
        <f t="shared" si="0"/>
        <v>0.55591030312136125</v>
      </c>
      <c r="F7" s="75"/>
      <c r="G7" s="37">
        <v>344827</v>
      </c>
      <c r="H7" s="37">
        <v>2944</v>
      </c>
      <c r="I7" s="74">
        <f t="shared" si="1"/>
        <v>0.85376145139446735</v>
      </c>
      <c r="J7" s="19"/>
      <c r="K7" s="19"/>
      <c r="L7" s="17"/>
      <c r="M7" s="17"/>
      <c r="N7" s="17"/>
      <c r="O7" s="17"/>
      <c r="P7" s="17"/>
    </row>
    <row r="8" spans="2:18" x14ac:dyDescent="0.25">
      <c r="B8" s="129" t="s">
        <v>85</v>
      </c>
      <c r="C8" s="38">
        <v>27468</v>
      </c>
      <c r="D8" s="38">
        <v>190</v>
      </c>
      <c r="E8" s="76">
        <f t="shared" si="0"/>
        <v>0.69171399446628801</v>
      </c>
      <c r="F8" s="88"/>
      <c r="G8" s="38">
        <v>351716</v>
      </c>
      <c r="H8" s="38">
        <v>3102</v>
      </c>
      <c r="I8" s="76">
        <f t="shared" si="1"/>
        <v>0.88196158264053948</v>
      </c>
      <c r="J8" s="19"/>
      <c r="K8" s="19"/>
      <c r="L8" s="17"/>
      <c r="M8" s="17"/>
      <c r="N8" s="17"/>
      <c r="O8" s="17"/>
      <c r="P8" s="17"/>
    </row>
    <row r="9" spans="2:18" x14ac:dyDescent="0.25">
      <c r="B9" s="89"/>
      <c r="C9" s="17"/>
      <c r="D9" s="17"/>
      <c r="E9" s="17"/>
      <c r="F9" s="17"/>
      <c r="G9" s="17"/>
      <c r="H9" s="17"/>
      <c r="I9" s="17"/>
      <c r="J9" s="17"/>
      <c r="K9" s="17"/>
      <c r="L9" s="17"/>
      <c r="M9" s="17"/>
      <c r="N9" s="17"/>
      <c r="O9" s="17"/>
      <c r="P9" s="17"/>
    </row>
    <row r="10" spans="2:18" x14ac:dyDescent="0.25">
      <c r="B10" s="164"/>
      <c r="C10" s="165"/>
      <c r="D10" s="165"/>
      <c r="E10" s="165"/>
      <c r="F10" s="165"/>
      <c r="G10" s="165"/>
      <c r="H10" s="165"/>
      <c r="I10" s="165"/>
      <c r="J10" s="165"/>
      <c r="K10" s="165"/>
      <c r="L10" s="165"/>
      <c r="M10" s="165"/>
    </row>
    <row r="11" spans="2:18" x14ac:dyDescent="0.25">
      <c r="B11" s="53"/>
      <c r="C11" s="53"/>
      <c r="D11" s="166"/>
      <c r="E11" s="166"/>
      <c r="F11" s="90"/>
      <c r="G11" s="90"/>
      <c r="H11" s="166"/>
      <c r="I11" s="166"/>
      <c r="J11" s="90"/>
      <c r="K11" s="166"/>
      <c r="L11" s="166"/>
      <c r="M11" s="90"/>
    </row>
    <row r="12" spans="2:18" x14ac:dyDescent="0.25">
      <c r="B12" s="87"/>
      <c r="C12" s="47"/>
      <c r="D12" s="34"/>
      <c r="E12" s="34"/>
      <c r="F12" s="34"/>
      <c r="G12" s="34"/>
      <c r="H12" s="34"/>
      <c r="I12" s="34"/>
      <c r="J12" s="34"/>
      <c r="K12" s="34"/>
      <c r="L12" s="34"/>
      <c r="M12" s="34"/>
    </row>
    <row r="13" spans="2:18" x14ac:dyDescent="0.25">
      <c r="B13" s="12"/>
      <c r="C13" s="17"/>
      <c r="D13" s="48"/>
      <c r="E13" s="48"/>
      <c r="F13" s="48"/>
      <c r="G13" s="17"/>
      <c r="H13" s="48"/>
      <c r="I13" s="48"/>
      <c r="J13" s="17"/>
      <c r="K13" s="48"/>
      <c r="L13" s="48"/>
      <c r="M13" s="17"/>
    </row>
    <row r="14" spans="2:18" x14ac:dyDescent="0.25">
      <c r="B14" s="58"/>
      <c r="C14" s="17"/>
      <c r="D14" s="48"/>
      <c r="E14" s="48"/>
      <c r="F14" s="48"/>
      <c r="G14" s="17"/>
      <c r="H14" s="48"/>
      <c r="I14" s="48"/>
      <c r="J14" s="17"/>
      <c r="K14" s="48"/>
      <c r="L14" s="48"/>
      <c r="M14" s="17"/>
    </row>
    <row r="15" spans="2:18" x14ac:dyDescent="0.25">
      <c r="B15" s="58"/>
      <c r="C15" s="17"/>
      <c r="D15" s="48"/>
      <c r="E15" s="48"/>
      <c r="F15" s="48"/>
      <c r="G15" s="17"/>
      <c r="H15" s="48"/>
      <c r="I15" s="48"/>
      <c r="J15" s="17"/>
      <c r="K15" s="48"/>
      <c r="L15" s="48"/>
      <c r="M15" s="17"/>
    </row>
    <row r="16" spans="2:18" x14ac:dyDescent="0.25">
      <c r="B16" s="17"/>
      <c r="C16" s="12"/>
      <c r="D16" s="12"/>
      <c r="E16" s="12"/>
      <c r="F16" s="12"/>
      <c r="G16" s="12"/>
      <c r="H16" s="12"/>
      <c r="I16" s="12"/>
      <c r="J16" s="12"/>
      <c r="K16" s="12"/>
      <c r="L16" s="12"/>
      <c r="M16" s="12"/>
    </row>
    <row r="17" spans="2:13" x14ac:dyDescent="0.25">
      <c r="B17" s="12"/>
      <c r="C17" s="12"/>
      <c r="D17" s="12"/>
      <c r="E17" s="12"/>
      <c r="F17" s="12"/>
      <c r="G17" s="12"/>
      <c r="H17" s="12"/>
      <c r="I17" s="12"/>
      <c r="J17" s="12"/>
      <c r="K17" s="12"/>
      <c r="L17" s="12"/>
      <c r="M17" s="12"/>
    </row>
    <row r="18" spans="2:13" x14ac:dyDescent="0.25">
      <c r="B18" s="12"/>
      <c r="C18" s="12"/>
      <c r="D18" s="12"/>
      <c r="E18" s="12"/>
      <c r="F18" s="12"/>
      <c r="G18" s="12"/>
      <c r="H18" s="12"/>
      <c r="I18" s="12"/>
      <c r="J18" s="12"/>
      <c r="K18" s="12"/>
      <c r="L18" s="12"/>
      <c r="M18" s="12"/>
    </row>
    <row r="19" spans="2:13" x14ac:dyDescent="0.25">
      <c r="B19" s="12"/>
      <c r="C19" s="12"/>
      <c r="D19" s="12"/>
      <c r="E19" s="12"/>
      <c r="F19" s="12"/>
      <c r="G19" s="12"/>
      <c r="H19" s="12"/>
      <c r="I19" s="12"/>
      <c r="J19" s="12"/>
      <c r="K19" s="12"/>
      <c r="L19" s="12"/>
      <c r="M19" s="12"/>
    </row>
    <row r="20" spans="2:13" x14ac:dyDescent="0.25">
      <c r="B20" s="12"/>
      <c r="C20" s="12"/>
      <c r="D20" s="12"/>
      <c r="E20" s="12"/>
      <c r="F20" s="12"/>
      <c r="G20" s="12"/>
      <c r="H20" s="12"/>
      <c r="I20" s="12"/>
      <c r="J20" s="12"/>
      <c r="K20" s="12"/>
      <c r="L20" s="12"/>
      <c r="M20" s="12"/>
    </row>
    <row r="21" spans="2:13" x14ac:dyDescent="0.25">
      <c r="B21" s="12"/>
      <c r="C21" s="12"/>
      <c r="D21" s="12"/>
      <c r="E21" s="12"/>
      <c r="F21" s="12"/>
      <c r="G21" s="12"/>
      <c r="H21" s="12"/>
      <c r="I21" s="12"/>
      <c r="J21" s="12"/>
      <c r="K21" s="12"/>
      <c r="L21" s="12"/>
      <c r="M21" s="12"/>
    </row>
    <row r="22" spans="2:13" x14ac:dyDescent="0.25">
      <c r="B22" s="12"/>
      <c r="C22" s="12"/>
      <c r="D22" s="12"/>
      <c r="E22" s="12"/>
      <c r="F22" s="12"/>
      <c r="G22" s="12"/>
      <c r="H22" s="12"/>
      <c r="I22" s="12"/>
      <c r="J22" s="12"/>
      <c r="K22" s="12"/>
      <c r="L22" s="12"/>
      <c r="M22" s="12"/>
    </row>
  </sheetData>
  <mergeCells count="7">
    <mergeCell ref="B10:M10"/>
    <mergeCell ref="D11:E11"/>
    <mergeCell ref="H11:I11"/>
    <mergeCell ref="K11:L11"/>
    <mergeCell ref="C2:E2"/>
    <mergeCell ref="G2:I2"/>
    <mergeCell ref="B2:B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H43"/>
  <sheetViews>
    <sheetView showGridLines="0" workbookViewId="0"/>
  </sheetViews>
  <sheetFormatPr defaultColWidth="9.140625" defaultRowHeight="15" x14ac:dyDescent="0.25"/>
  <cols>
    <col min="1" max="1" width="9.140625" style="1"/>
    <col min="2" max="2" width="28.7109375" style="1" customWidth="1"/>
    <col min="3" max="3" width="14.28515625" style="1" customWidth="1"/>
    <col min="4" max="4" width="14" style="1" customWidth="1"/>
    <col min="5" max="6" width="12.85546875" style="1" customWidth="1"/>
    <col min="7" max="7" width="12.5703125" style="1" customWidth="1"/>
    <col min="8" max="16384" width="9.140625" style="1"/>
  </cols>
  <sheetData>
    <row r="1" spans="2:7" s="12" customFormat="1" x14ac:dyDescent="0.25">
      <c r="B1" s="80" t="s">
        <v>96</v>
      </c>
      <c r="C1" s="43"/>
      <c r="D1" s="43"/>
      <c r="E1" s="43"/>
      <c r="F1" s="43"/>
      <c r="G1" s="43"/>
    </row>
    <row r="2" spans="2:7" s="12" customFormat="1" x14ac:dyDescent="0.25">
      <c r="B2" s="141" t="s">
        <v>18</v>
      </c>
      <c r="C2" s="142" t="s">
        <v>81</v>
      </c>
      <c r="D2" s="142" t="s">
        <v>82</v>
      </c>
      <c r="E2" s="142" t="s">
        <v>83</v>
      </c>
      <c r="F2" s="142" t="s">
        <v>84</v>
      </c>
      <c r="G2" s="142" t="s">
        <v>85</v>
      </c>
    </row>
    <row r="3" spans="2:7" s="12" customFormat="1" ht="15" customHeight="1" x14ac:dyDescent="0.25">
      <c r="B3" s="25" t="s">
        <v>49</v>
      </c>
      <c r="C3" s="69">
        <v>24</v>
      </c>
      <c r="D3" s="69">
        <v>44</v>
      </c>
      <c r="E3" s="69">
        <v>48</v>
      </c>
      <c r="F3" s="69">
        <v>42</v>
      </c>
      <c r="G3" s="69">
        <v>44</v>
      </c>
    </row>
    <row r="4" spans="2:7" s="12" customFormat="1" ht="15" customHeight="1" x14ac:dyDescent="0.25">
      <c r="B4" s="25" t="s">
        <v>50</v>
      </c>
      <c r="C4" s="69">
        <v>30</v>
      </c>
      <c r="D4" s="69">
        <v>38</v>
      </c>
      <c r="E4" s="69">
        <v>38</v>
      </c>
      <c r="F4" s="69">
        <v>38</v>
      </c>
      <c r="G4" s="69">
        <v>31</v>
      </c>
    </row>
    <row r="5" spans="2:7" s="12" customFormat="1" ht="15" customHeight="1" x14ac:dyDescent="0.25">
      <c r="B5" s="25" t="s">
        <v>51</v>
      </c>
      <c r="C5" s="69">
        <v>86</v>
      </c>
      <c r="D5" s="69">
        <v>69</v>
      </c>
      <c r="E5" s="69">
        <v>60</v>
      </c>
      <c r="F5" s="69">
        <v>70</v>
      </c>
      <c r="G5" s="69">
        <v>118</v>
      </c>
    </row>
    <row r="6" spans="2:7" s="12" customFormat="1" ht="15" customHeight="1" x14ac:dyDescent="0.25">
      <c r="B6" s="25" t="s">
        <v>76</v>
      </c>
      <c r="C6" s="69">
        <v>119</v>
      </c>
      <c r="D6" s="69">
        <v>115</v>
      </c>
      <c r="E6" s="69">
        <v>100</v>
      </c>
      <c r="F6" s="69">
        <v>110</v>
      </c>
      <c r="G6" s="69">
        <v>111</v>
      </c>
    </row>
    <row r="7" spans="2:7" s="12" customFormat="1" ht="15" customHeight="1" x14ac:dyDescent="0.25">
      <c r="B7" s="25" t="s">
        <v>52</v>
      </c>
      <c r="C7" s="69">
        <v>79</v>
      </c>
      <c r="D7" s="69">
        <v>88</v>
      </c>
      <c r="E7" s="69">
        <v>89</v>
      </c>
      <c r="F7" s="69">
        <v>87</v>
      </c>
      <c r="G7" s="69">
        <v>103</v>
      </c>
    </row>
    <row r="8" spans="2:7" s="12" customFormat="1" ht="15" customHeight="1" x14ac:dyDescent="0.25">
      <c r="B8" s="25" t="s">
        <v>53</v>
      </c>
      <c r="C8" s="69">
        <v>58</v>
      </c>
      <c r="D8" s="69">
        <v>59</v>
      </c>
      <c r="E8" s="69">
        <v>56</v>
      </c>
      <c r="F8" s="69">
        <v>61</v>
      </c>
      <c r="G8" s="69">
        <v>62</v>
      </c>
    </row>
    <row r="9" spans="2:7" s="12" customFormat="1" ht="15" customHeight="1" x14ac:dyDescent="0.25">
      <c r="B9" s="25" t="s">
        <v>77</v>
      </c>
      <c r="C9" s="69">
        <v>137</v>
      </c>
      <c r="D9" s="69">
        <v>169</v>
      </c>
      <c r="E9" s="69">
        <v>173</v>
      </c>
      <c r="F9" s="69">
        <v>203</v>
      </c>
      <c r="G9" s="69">
        <v>243</v>
      </c>
    </row>
    <row r="10" spans="2:7" s="12" customFormat="1" ht="15" customHeight="1" x14ac:dyDescent="0.25">
      <c r="B10" s="25" t="s">
        <v>26</v>
      </c>
      <c r="C10" s="69">
        <v>31</v>
      </c>
      <c r="D10" s="69">
        <v>38</v>
      </c>
      <c r="E10" s="69">
        <v>37</v>
      </c>
      <c r="F10" s="69">
        <v>44</v>
      </c>
      <c r="G10" s="69">
        <v>45</v>
      </c>
    </row>
    <row r="11" spans="2:7" s="12" customFormat="1" ht="15" customHeight="1" x14ac:dyDescent="0.25">
      <c r="B11" s="25" t="s">
        <v>54</v>
      </c>
      <c r="C11" s="69">
        <v>68</v>
      </c>
      <c r="D11" s="69">
        <v>79</v>
      </c>
      <c r="E11" s="69">
        <v>78</v>
      </c>
      <c r="F11" s="69">
        <v>88</v>
      </c>
      <c r="G11" s="69">
        <v>99</v>
      </c>
    </row>
    <row r="12" spans="2:7" s="12" customFormat="1" ht="15" customHeight="1" x14ac:dyDescent="0.25">
      <c r="B12" s="25" t="s">
        <v>78</v>
      </c>
      <c r="C12" s="69">
        <v>171</v>
      </c>
      <c r="D12" s="69">
        <v>186</v>
      </c>
      <c r="E12" s="69">
        <v>176</v>
      </c>
      <c r="F12" s="69">
        <v>239</v>
      </c>
      <c r="G12" s="69">
        <v>258</v>
      </c>
    </row>
    <row r="13" spans="2:7" s="12" customFormat="1" ht="15" customHeight="1" x14ac:dyDescent="0.25">
      <c r="B13" s="25" t="s">
        <v>55</v>
      </c>
      <c r="C13" s="69">
        <v>293</v>
      </c>
      <c r="D13" s="69">
        <v>337</v>
      </c>
      <c r="E13" s="69">
        <v>329</v>
      </c>
      <c r="F13" s="69">
        <v>317</v>
      </c>
      <c r="G13" s="69">
        <v>324</v>
      </c>
    </row>
    <row r="14" spans="2:7" s="12" customFormat="1" ht="15" customHeight="1" x14ac:dyDescent="0.25">
      <c r="B14" s="25" t="s">
        <v>56</v>
      </c>
      <c r="C14" s="69">
        <v>99</v>
      </c>
      <c r="D14" s="69">
        <v>121</v>
      </c>
      <c r="E14" s="69">
        <v>123</v>
      </c>
      <c r="F14" s="69">
        <v>123</v>
      </c>
      <c r="G14" s="69">
        <v>117</v>
      </c>
    </row>
    <row r="15" spans="2:7" s="12" customFormat="1" ht="15" customHeight="1" x14ac:dyDescent="0.25">
      <c r="B15" s="25" t="s">
        <v>57</v>
      </c>
      <c r="C15" s="69">
        <v>71</v>
      </c>
      <c r="D15" s="69">
        <v>82</v>
      </c>
      <c r="E15" s="69">
        <v>81</v>
      </c>
      <c r="F15" s="69">
        <v>82</v>
      </c>
      <c r="G15" s="69">
        <v>92</v>
      </c>
    </row>
    <row r="16" spans="2:7" s="12" customFormat="1" ht="15" customHeight="1" x14ac:dyDescent="0.25">
      <c r="B16" s="25" t="s">
        <v>58</v>
      </c>
      <c r="C16" s="69">
        <v>41</v>
      </c>
      <c r="D16" s="69">
        <v>43</v>
      </c>
      <c r="E16" s="69">
        <v>39</v>
      </c>
      <c r="F16" s="69">
        <v>38</v>
      </c>
      <c r="G16" s="69">
        <v>61</v>
      </c>
    </row>
    <row r="17" spans="2:7" s="12" customFormat="1" ht="15" customHeight="1" x14ac:dyDescent="0.25">
      <c r="B17" s="25" t="s">
        <v>59</v>
      </c>
      <c r="C17" s="69">
        <v>58</v>
      </c>
      <c r="D17" s="69">
        <v>71</v>
      </c>
      <c r="E17" s="69">
        <v>64</v>
      </c>
      <c r="F17" s="69">
        <v>68</v>
      </c>
      <c r="G17" s="69">
        <v>69</v>
      </c>
    </row>
    <row r="18" spans="2:7" s="12" customFormat="1" ht="15" customHeight="1" x14ac:dyDescent="0.25">
      <c r="B18" s="25" t="s">
        <v>60</v>
      </c>
      <c r="C18" s="69">
        <v>28</v>
      </c>
      <c r="D18" s="69">
        <v>22</v>
      </c>
      <c r="E18" s="69">
        <v>16</v>
      </c>
      <c r="F18" s="69">
        <v>6</v>
      </c>
      <c r="G18" s="69">
        <v>6</v>
      </c>
    </row>
    <row r="19" spans="2:7" s="12" customFormat="1" ht="15" customHeight="1" x14ac:dyDescent="0.25">
      <c r="B19" s="25" t="s">
        <v>79</v>
      </c>
      <c r="C19" s="69">
        <v>26</v>
      </c>
      <c r="D19" s="69">
        <v>31</v>
      </c>
      <c r="E19" s="69">
        <v>24</v>
      </c>
      <c r="F19" s="69">
        <v>29</v>
      </c>
      <c r="G19" s="69">
        <v>32</v>
      </c>
    </row>
    <row r="20" spans="2:7" s="12" customFormat="1" ht="15" customHeight="1" x14ac:dyDescent="0.25">
      <c r="B20" s="25" t="s">
        <v>61</v>
      </c>
      <c r="C20" s="69">
        <v>106</v>
      </c>
      <c r="D20" s="69">
        <v>137</v>
      </c>
      <c r="E20" s="69">
        <v>156</v>
      </c>
      <c r="F20" s="69">
        <v>173</v>
      </c>
      <c r="G20" s="69">
        <v>179</v>
      </c>
    </row>
    <row r="21" spans="2:7" s="12" customFormat="1" ht="15" customHeight="1" x14ac:dyDescent="0.25">
      <c r="B21" s="25" t="s">
        <v>62</v>
      </c>
      <c r="C21" s="69">
        <v>72</v>
      </c>
      <c r="D21" s="69">
        <v>73</v>
      </c>
      <c r="E21" s="69">
        <v>59</v>
      </c>
      <c r="F21" s="69">
        <v>72</v>
      </c>
      <c r="G21" s="69">
        <v>68</v>
      </c>
    </row>
    <row r="22" spans="2:7" s="12" customFormat="1" ht="15" customHeight="1" x14ac:dyDescent="0.25">
      <c r="B22" s="25" t="s">
        <v>63</v>
      </c>
      <c r="C22" s="69">
        <v>110</v>
      </c>
      <c r="D22" s="69">
        <v>87</v>
      </c>
      <c r="E22" s="69">
        <v>81</v>
      </c>
      <c r="F22" s="69">
        <v>56</v>
      </c>
      <c r="G22" s="69">
        <v>78</v>
      </c>
    </row>
    <row r="23" spans="2:7" s="12" customFormat="1" ht="15" customHeight="1" x14ac:dyDescent="0.25">
      <c r="B23" s="25" t="s">
        <v>64</v>
      </c>
      <c r="C23" s="69">
        <v>177</v>
      </c>
      <c r="D23" s="69">
        <v>167</v>
      </c>
      <c r="E23" s="69">
        <v>157</v>
      </c>
      <c r="F23" s="69">
        <v>158</v>
      </c>
      <c r="G23" s="69">
        <v>157</v>
      </c>
    </row>
    <row r="24" spans="2:7" s="12" customFormat="1" ht="15" customHeight="1" x14ac:dyDescent="0.25">
      <c r="B24" s="25" t="s">
        <v>65</v>
      </c>
      <c r="C24" s="69">
        <v>82</v>
      </c>
      <c r="D24" s="69">
        <v>78</v>
      </c>
      <c r="E24" s="69">
        <v>78</v>
      </c>
      <c r="F24" s="69">
        <v>91</v>
      </c>
      <c r="G24" s="69">
        <v>99</v>
      </c>
    </row>
    <row r="25" spans="2:7" s="12" customFormat="1" ht="15" customHeight="1" x14ac:dyDescent="0.25">
      <c r="B25" s="25" t="s">
        <v>66</v>
      </c>
      <c r="C25" s="69">
        <v>35</v>
      </c>
      <c r="D25" s="69">
        <v>33</v>
      </c>
      <c r="E25" s="69">
        <v>33</v>
      </c>
      <c r="F25" s="69">
        <v>29</v>
      </c>
      <c r="G25" s="69">
        <v>24</v>
      </c>
    </row>
    <row r="26" spans="2:7" s="12" customFormat="1" ht="15" customHeight="1" x14ac:dyDescent="0.25">
      <c r="B26" s="25" t="s">
        <v>67</v>
      </c>
      <c r="C26" s="69">
        <v>69</v>
      </c>
      <c r="D26" s="69">
        <v>59</v>
      </c>
      <c r="E26" s="69">
        <v>64</v>
      </c>
      <c r="F26" s="69">
        <v>79</v>
      </c>
      <c r="G26" s="69">
        <v>79</v>
      </c>
    </row>
    <row r="27" spans="2:7" s="12" customFormat="1" ht="15" customHeight="1" x14ac:dyDescent="0.25">
      <c r="B27" s="25" t="s">
        <v>68</v>
      </c>
      <c r="C27" s="69">
        <v>29</v>
      </c>
      <c r="D27" s="69">
        <v>34</v>
      </c>
      <c r="E27" s="69">
        <v>35</v>
      </c>
      <c r="F27" s="69">
        <v>40</v>
      </c>
      <c r="G27" s="69">
        <v>40</v>
      </c>
    </row>
    <row r="28" spans="2:7" s="12" customFormat="1" ht="15" customHeight="1" x14ac:dyDescent="0.25">
      <c r="B28" s="25" t="s">
        <v>69</v>
      </c>
      <c r="C28" s="69">
        <v>41</v>
      </c>
      <c r="D28" s="69">
        <v>41</v>
      </c>
      <c r="E28" s="69">
        <v>36</v>
      </c>
      <c r="F28" s="69">
        <v>33</v>
      </c>
      <c r="G28" s="69">
        <v>26</v>
      </c>
    </row>
    <row r="29" spans="2:7" s="12" customFormat="1" ht="15" customHeight="1" x14ac:dyDescent="0.25">
      <c r="B29" s="25" t="s">
        <v>70</v>
      </c>
      <c r="C29" s="69">
        <v>120</v>
      </c>
      <c r="D29" s="69">
        <v>147</v>
      </c>
      <c r="E29" s="69">
        <v>155</v>
      </c>
      <c r="F29" s="69">
        <v>170</v>
      </c>
      <c r="G29" s="69">
        <v>189</v>
      </c>
    </row>
    <row r="30" spans="2:7" s="12" customFormat="1" ht="15" customHeight="1" x14ac:dyDescent="0.25">
      <c r="B30" s="25" t="s">
        <v>71</v>
      </c>
      <c r="C30" s="69">
        <v>146</v>
      </c>
      <c r="D30" s="69">
        <v>152</v>
      </c>
      <c r="E30" s="69">
        <v>151</v>
      </c>
      <c r="F30" s="69">
        <v>155</v>
      </c>
      <c r="G30" s="69">
        <v>156</v>
      </c>
    </row>
    <row r="31" spans="2:7" s="12" customFormat="1" ht="15" customHeight="1" x14ac:dyDescent="0.25">
      <c r="B31" s="25" t="s">
        <v>80</v>
      </c>
      <c r="C31" s="69">
        <v>44</v>
      </c>
      <c r="D31" s="69">
        <v>49</v>
      </c>
      <c r="E31" s="69">
        <v>45</v>
      </c>
      <c r="F31" s="69">
        <v>51</v>
      </c>
      <c r="G31" s="69">
        <v>56</v>
      </c>
    </row>
    <row r="32" spans="2:7" s="12" customFormat="1" ht="15" customHeight="1" x14ac:dyDescent="0.25">
      <c r="B32" s="25" t="s">
        <v>72</v>
      </c>
      <c r="C32" s="69">
        <v>11</v>
      </c>
      <c r="D32" s="69">
        <v>15</v>
      </c>
      <c r="E32" s="69">
        <v>15</v>
      </c>
      <c r="F32" s="69">
        <v>17</v>
      </c>
      <c r="G32" s="69">
        <v>17</v>
      </c>
    </row>
    <row r="33" spans="2:8" s="12" customFormat="1" ht="15" customHeight="1" x14ac:dyDescent="0.25">
      <c r="B33" s="25" t="s">
        <v>73</v>
      </c>
      <c r="C33" s="69">
        <v>67</v>
      </c>
      <c r="D33" s="69">
        <v>61</v>
      </c>
      <c r="E33" s="69">
        <v>59</v>
      </c>
      <c r="F33" s="69">
        <v>60</v>
      </c>
      <c r="G33" s="69">
        <v>66</v>
      </c>
    </row>
    <row r="34" spans="2:8" s="12" customFormat="1" ht="15" customHeight="1" x14ac:dyDescent="0.25">
      <c r="B34" s="25" t="s">
        <v>74</v>
      </c>
      <c r="C34" s="69">
        <v>159</v>
      </c>
      <c r="D34" s="69">
        <v>203</v>
      </c>
      <c r="E34" s="69">
        <v>182</v>
      </c>
      <c r="F34" s="69">
        <v>177</v>
      </c>
      <c r="G34" s="69">
        <v>149</v>
      </c>
    </row>
    <row r="35" spans="2:8" s="12" customFormat="1" ht="15" customHeight="1" x14ac:dyDescent="0.25">
      <c r="B35" s="25" t="s">
        <v>75</v>
      </c>
      <c r="C35" s="70">
        <v>86</v>
      </c>
      <c r="D35" s="70">
        <v>89</v>
      </c>
      <c r="E35" s="70">
        <v>85</v>
      </c>
      <c r="F35" s="70">
        <v>86</v>
      </c>
      <c r="G35" s="70">
        <v>94</v>
      </c>
    </row>
    <row r="36" spans="2:8" s="12" customFormat="1" ht="15" customHeight="1" x14ac:dyDescent="0.25">
      <c r="B36" s="143" t="s">
        <v>19</v>
      </c>
      <c r="C36" s="92">
        <v>2773</v>
      </c>
      <c r="D36" s="92">
        <v>3017</v>
      </c>
      <c r="E36" s="92">
        <v>2922</v>
      </c>
      <c r="F36" s="92">
        <v>3092</v>
      </c>
      <c r="G36" s="92">
        <v>3292</v>
      </c>
    </row>
    <row r="37" spans="2:8" x14ac:dyDescent="0.25">
      <c r="B37" s="89"/>
      <c r="C37" s="3"/>
      <c r="D37" s="3"/>
      <c r="E37" s="3"/>
      <c r="F37" s="3"/>
      <c r="G37" s="3"/>
    </row>
    <row r="38" spans="2:8" x14ac:dyDescent="0.25">
      <c r="B38" s="25"/>
      <c r="C38" s="69"/>
      <c r="D38" s="69"/>
      <c r="E38" s="69"/>
      <c r="F38" s="69"/>
      <c r="G38" s="69"/>
      <c r="H38" s="12"/>
    </row>
    <row r="39" spans="2:8" x14ac:dyDescent="0.25">
      <c r="B39" s="43"/>
      <c r="C39" s="43"/>
      <c r="D39" s="43"/>
      <c r="E39" s="43"/>
      <c r="F39" s="43"/>
      <c r="G39" s="43"/>
      <c r="H39" s="12"/>
    </row>
    <row r="40" spans="2:8" x14ac:dyDescent="0.25">
      <c r="B40" s="25"/>
      <c r="C40" s="91"/>
      <c r="D40" s="91"/>
      <c r="E40" s="91"/>
      <c r="F40" s="91"/>
      <c r="G40" s="91"/>
      <c r="H40" s="12"/>
    </row>
    <row r="41" spans="2:8" x14ac:dyDescent="0.25">
      <c r="B41" s="43"/>
      <c r="C41" s="43"/>
      <c r="D41" s="43"/>
      <c r="E41" s="43"/>
      <c r="F41" s="43"/>
      <c r="G41" s="43"/>
      <c r="H41" s="12"/>
    </row>
    <row r="42" spans="2:8" x14ac:dyDescent="0.25">
      <c r="B42" s="43"/>
      <c r="C42" s="43"/>
      <c r="D42" s="43"/>
      <c r="E42" s="43"/>
      <c r="F42" s="43"/>
      <c r="G42" s="43"/>
      <c r="H42" s="12"/>
    </row>
    <row r="43" spans="2:8" x14ac:dyDescent="0.25">
      <c r="B43" s="12"/>
      <c r="C43" s="12"/>
      <c r="D43" s="12"/>
      <c r="E43" s="12"/>
      <c r="F43" s="12"/>
      <c r="G43" s="12"/>
      <c r="H43" s="1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
  <sheetViews>
    <sheetView showGridLines="0" workbookViewId="0">
      <selection activeCell="A5" sqref="A5"/>
    </sheetView>
  </sheetViews>
  <sheetFormatPr defaultRowHeight="15" x14ac:dyDescent="0.25"/>
  <cols>
    <col min="1" max="1" width="123.28515625" customWidth="1"/>
  </cols>
  <sheetData>
    <row r="1" spans="1:1" ht="409.5" customHeight="1" x14ac:dyDescent="0.25">
      <c r="A1" s="14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5"/>
  <sheetViews>
    <sheetView showGridLines="0" workbookViewId="0"/>
  </sheetViews>
  <sheetFormatPr defaultColWidth="9.140625" defaultRowHeight="15" x14ac:dyDescent="0.25"/>
  <cols>
    <col min="1" max="1" width="9.140625" style="1"/>
    <col min="2" max="2" width="16.7109375" style="1" customWidth="1"/>
    <col min="3" max="3" width="16.85546875" style="1" customWidth="1"/>
    <col min="4" max="4" width="17.85546875" style="1" customWidth="1"/>
    <col min="5" max="5" width="26" style="1" customWidth="1"/>
    <col min="6" max="7" width="9.7109375" style="1" customWidth="1"/>
    <col min="8" max="16384" width="9.140625" style="1"/>
  </cols>
  <sheetData>
    <row r="1" spans="1:9" x14ac:dyDescent="0.25">
      <c r="A1" s="3"/>
      <c r="B1" s="3" t="s">
        <v>92</v>
      </c>
      <c r="C1" s="3"/>
      <c r="D1" s="3"/>
      <c r="E1" s="3"/>
      <c r="F1" s="3"/>
      <c r="G1" s="3"/>
      <c r="H1" s="3"/>
      <c r="I1" s="3"/>
    </row>
    <row r="2" spans="1:9" ht="33.75" customHeight="1" x14ac:dyDescent="0.25">
      <c r="A2" s="3"/>
      <c r="B2" s="102" t="s">
        <v>17</v>
      </c>
      <c r="C2" s="102" t="s">
        <v>8</v>
      </c>
      <c r="D2" s="102" t="s">
        <v>25</v>
      </c>
      <c r="E2" s="102" t="s">
        <v>39</v>
      </c>
      <c r="F2" s="3"/>
      <c r="G2" s="3"/>
      <c r="H2" s="3"/>
      <c r="I2" s="3"/>
    </row>
    <row r="3" spans="1:9" x14ac:dyDescent="0.25">
      <c r="A3" s="3"/>
      <c r="B3" s="125" t="s">
        <v>81</v>
      </c>
      <c r="C3" s="104">
        <v>545364</v>
      </c>
      <c r="D3" s="104">
        <v>7965</v>
      </c>
      <c r="E3" s="105">
        <f>(D3/C3)*100</f>
        <v>1.4604924417453298</v>
      </c>
      <c r="F3" s="3"/>
      <c r="G3" s="3"/>
      <c r="H3" s="3"/>
      <c r="I3" s="3"/>
    </row>
    <row r="4" spans="1:9" x14ac:dyDescent="0.25">
      <c r="A4" s="3"/>
      <c r="B4" s="125" t="s">
        <v>82</v>
      </c>
      <c r="C4" s="104">
        <v>549679</v>
      </c>
      <c r="D4" s="104">
        <v>7946</v>
      </c>
      <c r="E4" s="105">
        <f t="shared" ref="E4:E7" si="0">(D4/C4)*100</f>
        <v>1.4455709605060409</v>
      </c>
      <c r="F4" s="3"/>
      <c r="G4" s="3"/>
      <c r="H4" s="3"/>
      <c r="I4" s="3"/>
    </row>
    <row r="5" spans="1:9" x14ac:dyDescent="0.25">
      <c r="A5" s="3"/>
      <c r="B5" s="125" t="s">
        <v>83</v>
      </c>
      <c r="C5" s="104">
        <v>553319</v>
      </c>
      <c r="D5" s="104">
        <v>8018</v>
      </c>
      <c r="E5" s="105">
        <f t="shared" si="0"/>
        <v>1.4490736808242624</v>
      </c>
      <c r="F5" s="3"/>
      <c r="G5" s="3"/>
      <c r="H5" s="3"/>
      <c r="I5" s="3"/>
    </row>
    <row r="6" spans="1:9" x14ac:dyDescent="0.25">
      <c r="A6" s="3"/>
      <c r="B6" s="125" t="s">
        <v>84</v>
      </c>
      <c r="C6" s="104">
        <v>552543</v>
      </c>
      <c r="D6" s="104">
        <v>8127</v>
      </c>
      <c r="E6" s="105">
        <f t="shared" si="0"/>
        <v>1.4708357539594203</v>
      </c>
      <c r="F6" s="3"/>
      <c r="G6" s="3"/>
      <c r="H6" s="3"/>
      <c r="I6" s="3"/>
    </row>
    <row r="7" spans="1:9" x14ac:dyDescent="0.25">
      <c r="A7" s="3"/>
      <c r="B7" s="126" t="s">
        <v>85</v>
      </c>
      <c r="C7" s="106">
        <v>545493</v>
      </c>
      <c r="D7" s="106">
        <v>8148</v>
      </c>
      <c r="E7" s="107">
        <f t="shared" si="0"/>
        <v>1.4936946945240361</v>
      </c>
      <c r="F7" s="3"/>
      <c r="G7" s="3"/>
      <c r="H7" s="3"/>
      <c r="I7" s="3"/>
    </row>
    <row r="8" spans="1:9" x14ac:dyDescent="0.25">
      <c r="A8" s="43"/>
      <c r="B8" s="109"/>
      <c r="C8" s="3"/>
      <c r="D8" s="3"/>
      <c r="E8" s="3"/>
      <c r="F8" s="3"/>
      <c r="G8" s="3"/>
      <c r="H8" s="3"/>
      <c r="I8" s="3"/>
    </row>
    <row r="9" spans="1:9" x14ac:dyDescent="0.25">
      <c r="A9" s="3"/>
      <c r="B9" s="3"/>
      <c r="C9" s="108"/>
      <c r="D9" s="3"/>
      <c r="E9" s="3"/>
      <c r="F9" s="3"/>
      <c r="G9" s="3"/>
      <c r="H9" s="3"/>
      <c r="I9" s="3"/>
    </row>
    <row r="10" spans="1:9" x14ac:dyDescent="0.25">
      <c r="A10" s="3"/>
      <c r="B10" s="3"/>
      <c r="C10" s="108"/>
      <c r="D10" s="3"/>
      <c r="E10" s="3"/>
      <c r="F10" s="3"/>
      <c r="G10" s="3"/>
      <c r="H10" s="3"/>
      <c r="I10" s="3"/>
    </row>
    <row r="11" spans="1:9" x14ac:dyDescent="0.25">
      <c r="A11" s="3"/>
      <c r="B11" s="3"/>
      <c r="C11" s="108"/>
      <c r="D11" s="3"/>
      <c r="E11" s="3"/>
      <c r="F11" s="3"/>
      <c r="G11" s="3"/>
      <c r="H11" s="3"/>
      <c r="I11" s="3"/>
    </row>
    <row r="12" spans="1:9" x14ac:dyDescent="0.25">
      <c r="A12" s="3"/>
      <c r="B12" s="3"/>
      <c r="C12" s="108"/>
      <c r="D12" s="3"/>
      <c r="E12" s="3"/>
      <c r="F12" s="3"/>
      <c r="G12" s="3"/>
      <c r="H12" s="3"/>
      <c r="I12" s="3"/>
    </row>
    <row r="13" spans="1:9" x14ac:dyDescent="0.25">
      <c r="A13" s="3"/>
      <c r="B13" s="3"/>
      <c r="C13" s="108"/>
      <c r="D13" s="3"/>
      <c r="E13" s="3"/>
      <c r="F13" s="3"/>
      <c r="G13" s="3"/>
      <c r="H13" s="3"/>
      <c r="I13" s="3"/>
    </row>
    <row r="14" spans="1:9" x14ac:dyDescent="0.25">
      <c r="A14" s="3"/>
      <c r="B14" s="3"/>
      <c r="C14" s="108"/>
      <c r="D14" s="3"/>
      <c r="E14" s="3"/>
      <c r="F14" s="3"/>
      <c r="G14" s="3"/>
      <c r="H14" s="3"/>
      <c r="I14" s="3"/>
    </row>
    <row r="15" spans="1:9" x14ac:dyDescent="0.25">
      <c r="A15" s="3"/>
      <c r="B15" s="3"/>
      <c r="C15" s="108"/>
      <c r="D15" s="3"/>
      <c r="E15" s="3"/>
      <c r="F15" s="3"/>
      <c r="G15" s="3"/>
      <c r="H15" s="3"/>
      <c r="I15" s="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H9"/>
  <sheetViews>
    <sheetView showGridLines="0" workbookViewId="0"/>
  </sheetViews>
  <sheetFormatPr defaultColWidth="9.140625" defaultRowHeight="15" x14ac:dyDescent="0.25"/>
  <cols>
    <col min="1" max="1" width="9.140625" style="1"/>
    <col min="2" max="2" width="18.7109375" style="1" customWidth="1"/>
    <col min="3" max="3" width="20.5703125" style="1" customWidth="1"/>
    <col min="4" max="4" width="16.7109375" style="1" customWidth="1"/>
    <col min="5" max="5" width="18.5703125" style="1" customWidth="1"/>
    <col min="6" max="16384" width="9.140625" style="1"/>
  </cols>
  <sheetData>
    <row r="1" spans="2:8" ht="15" customHeight="1" x14ac:dyDescent="0.25">
      <c r="B1" s="15" t="s">
        <v>91</v>
      </c>
      <c r="C1" s="16"/>
      <c r="D1" s="14"/>
      <c r="E1" s="14"/>
      <c r="F1" s="17"/>
      <c r="G1" s="17"/>
      <c r="H1" s="7"/>
    </row>
    <row r="2" spans="2:8" x14ac:dyDescent="0.25">
      <c r="B2" s="113" t="s">
        <v>20</v>
      </c>
      <c r="C2" s="113" t="s">
        <v>1</v>
      </c>
      <c r="D2" s="113" t="s">
        <v>2</v>
      </c>
      <c r="E2" s="113" t="s">
        <v>3</v>
      </c>
      <c r="F2" s="17"/>
      <c r="G2" s="17"/>
      <c r="H2" s="7"/>
    </row>
    <row r="3" spans="2:8" x14ac:dyDescent="0.25">
      <c r="B3" s="127" t="s">
        <v>81</v>
      </c>
      <c r="C3" s="21">
        <v>3975</v>
      </c>
      <c r="D3" s="21">
        <v>3990</v>
      </c>
      <c r="E3" s="22">
        <f>C3+D3</f>
        <v>7965</v>
      </c>
      <c r="F3" s="17"/>
      <c r="G3" s="17"/>
      <c r="H3" s="7"/>
    </row>
    <row r="4" spans="2:8" x14ac:dyDescent="0.25">
      <c r="B4" s="128" t="s">
        <v>82</v>
      </c>
      <c r="C4" s="18">
        <v>3955</v>
      </c>
      <c r="D4" s="18">
        <v>3991</v>
      </c>
      <c r="E4" s="19">
        <f t="shared" ref="E4:E7" si="0">C4+D4</f>
        <v>7946</v>
      </c>
      <c r="F4" s="17"/>
      <c r="G4" s="17"/>
      <c r="H4" s="7"/>
    </row>
    <row r="5" spans="2:8" x14ac:dyDescent="0.25">
      <c r="B5" s="128" t="s">
        <v>83</v>
      </c>
      <c r="C5" s="18">
        <v>4028</v>
      </c>
      <c r="D5" s="18">
        <v>3990</v>
      </c>
      <c r="E5" s="19">
        <f t="shared" si="0"/>
        <v>8018</v>
      </c>
      <c r="F5" s="17"/>
      <c r="G5" s="17"/>
      <c r="H5" s="7"/>
    </row>
    <row r="6" spans="2:8" x14ac:dyDescent="0.25">
      <c r="B6" s="128" t="s">
        <v>84</v>
      </c>
      <c r="C6" s="18">
        <v>4093</v>
      </c>
      <c r="D6" s="18">
        <v>4034</v>
      </c>
      <c r="E6" s="19">
        <f t="shared" si="0"/>
        <v>8127</v>
      </c>
      <c r="F6" s="17"/>
      <c r="G6" s="17"/>
      <c r="H6" s="7"/>
    </row>
    <row r="7" spans="2:8" x14ac:dyDescent="0.25">
      <c r="B7" s="129" t="s">
        <v>85</v>
      </c>
      <c r="C7" s="23">
        <v>4099</v>
      </c>
      <c r="D7" s="23">
        <v>4049</v>
      </c>
      <c r="E7" s="24">
        <f t="shared" si="0"/>
        <v>8148</v>
      </c>
      <c r="F7" s="17"/>
      <c r="G7" s="17"/>
      <c r="H7" s="7"/>
    </row>
    <row r="8" spans="2:8" x14ac:dyDescent="0.25">
      <c r="B8" s="89"/>
      <c r="C8" s="17"/>
      <c r="D8" s="17"/>
      <c r="E8" s="17"/>
      <c r="F8" s="17"/>
      <c r="G8" s="17"/>
      <c r="H8" s="7"/>
    </row>
    <row r="9" spans="2:8" x14ac:dyDescent="0.25">
      <c r="B9" s="7"/>
      <c r="C9" s="7"/>
      <c r="D9" s="7"/>
      <c r="E9" s="7"/>
      <c r="F9" s="7"/>
      <c r="G9" s="7"/>
      <c r="H9" s="7"/>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R19"/>
  <sheetViews>
    <sheetView showGridLines="0" zoomScaleNormal="100" workbookViewId="0"/>
  </sheetViews>
  <sheetFormatPr defaultColWidth="9.140625" defaultRowHeight="15" x14ac:dyDescent="0.25"/>
  <cols>
    <col min="1" max="1" width="9.140625" style="1"/>
    <col min="2" max="2" width="20.140625" style="17" customWidth="1"/>
    <col min="3" max="3" width="13" style="17" customWidth="1"/>
    <col min="4" max="4" width="16.7109375" style="17" customWidth="1"/>
    <col min="5" max="5" width="2" style="17" customWidth="1"/>
    <col min="6" max="6" width="16.7109375" style="17" customWidth="1"/>
    <col min="7" max="7" width="16" style="17" customWidth="1"/>
    <col min="8" max="8" width="1.7109375" style="17" customWidth="1"/>
    <col min="9" max="10" width="16" style="17" customWidth="1"/>
    <col min="11" max="11" width="1.7109375" style="17" customWidth="1"/>
    <col min="12" max="12" width="16" style="17" customWidth="1"/>
    <col min="13" max="13" width="16.7109375" style="17" customWidth="1"/>
    <col min="14" max="14" width="1.42578125" style="17" customWidth="1"/>
    <col min="15" max="16" width="16.7109375" style="17" customWidth="1"/>
    <col min="17" max="18" width="9.140625" style="17"/>
    <col min="19" max="16384" width="9.140625" style="1"/>
  </cols>
  <sheetData>
    <row r="1" spans="2:18" s="7" customFormat="1" x14ac:dyDescent="0.25">
      <c r="B1" s="17" t="s">
        <v>90</v>
      </c>
      <c r="C1" s="17"/>
      <c r="D1" s="17"/>
      <c r="E1" s="17"/>
      <c r="F1" s="17"/>
      <c r="G1" s="17"/>
      <c r="H1" s="17"/>
      <c r="I1" s="17"/>
      <c r="J1" s="17"/>
      <c r="K1" s="17"/>
      <c r="L1" s="17"/>
      <c r="M1" s="17"/>
      <c r="N1" s="17"/>
      <c r="O1" s="17"/>
      <c r="P1" s="17"/>
      <c r="Q1" s="17"/>
      <c r="R1" s="17"/>
    </row>
    <row r="2" spans="2:18" s="7" customFormat="1" x14ac:dyDescent="0.25">
      <c r="B2" s="111"/>
      <c r="C2" s="155" t="s">
        <v>81</v>
      </c>
      <c r="D2" s="155"/>
      <c r="E2" s="111"/>
      <c r="F2" s="154" t="s">
        <v>82</v>
      </c>
      <c r="G2" s="154"/>
      <c r="H2" s="111"/>
      <c r="I2" s="154" t="s">
        <v>83</v>
      </c>
      <c r="J2" s="154"/>
      <c r="K2" s="111"/>
      <c r="L2" s="154" t="s">
        <v>84</v>
      </c>
      <c r="M2" s="154"/>
      <c r="N2" s="111"/>
      <c r="O2" s="154" t="s">
        <v>85</v>
      </c>
      <c r="P2" s="154"/>
      <c r="Q2" s="17"/>
      <c r="R2" s="17"/>
    </row>
    <row r="3" spans="2:18" s="7" customFormat="1" ht="30" x14ac:dyDescent="0.25">
      <c r="B3" s="112" t="s">
        <v>93</v>
      </c>
      <c r="C3" s="103" t="s">
        <v>0</v>
      </c>
      <c r="D3" s="102" t="s">
        <v>25</v>
      </c>
      <c r="E3" s="112"/>
      <c r="F3" s="112" t="s">
        <v>0</v>
      </c>
      <c r="G3" s="102" t="s">
        <v>25</v>
      </c>
      <c r="H3" s="112"/>
      <c r="I3" s="112" t="s">
        <v>0</v>
      </c>
      <c r="J3" s="102" t="s">
        <v>25</v>
      </c>
      <c r="K3" s="112"/>
      <c r="L3" s="112" t="s">
        <v>0</v>
      </c>
      <c r="M3" s="102" t="s">
        <v>25</v>
      </c>
      <c r="N3" s="112"/>
      <c r="O3" s="112" t="s">
        <v>0</v>
      </c>
      <c r="P3" s="102" t="s">
        <v>25</v>
      </c>
      <c r="Q3" s="17"/>
      <c r="R3" s="17"/>
    </row>
    <row r="4" spans="2:18" s="7" customFormat="1" x14ac:dyDescent="0.25">
      <c r="B4" s="120">
        <v>4</v>
      </c>
      <c r="C4" s="29">
        <v>18650</v>
      </c>
      <c r="D4" s="29">
        <v>348</v>
      </c>
      <c r="E4" s="29"/>
      <c r="F4" s="29">
        <v>15642</v>
      </c>
      <c r="G4" s="29">
        <v>274</v>
      </c>
      <c r="H4" s="29"/>
      <c r="I4" s="30">
        <v>13988</v>
      </c>
      <c r="J4" s="29">
        <v>261</v>
      </c>
      <c r="K4" s="29"/>
      <c r="L4" s="30">
        <v>12892</v>
      </c>
      <c r="M4" s="29">
        <v>261</v>
      </c>
      <c r="N4" s="34"/>
      <c r="O4" s="30">
        <v>10741</v>
      </c>
      <c r="P4" s="29">
        <v>238</v>
      </c>
      <c r="Q4" s="17"/>
      <c r="R4" s="17"/>
    </row>
    <row r="5" spans="2:18" s="7" customFormat="1" x14ac:dyDescent="0.25">
      <c r="B5" s="120">
        <v>5</v>
      </c>
      <c r="C5" s="29">
        <v>70642</v>
      </c>
      <c r="D5" s="29">
        <v>981</v>
      </c>
      <c r="E5" s="29"/>
      <c r="F5" s="29">
        <v>69000</v>
      </c>
      <c r="G5" s="29">
        <v>915</v>
      </c>
      <c r="H5" s="29"/>
      <c r="I5" s="30">
        <v>67013</v>
      </c>
      <c r="J5" s="29">
        <v>909</v>
      </c>
      <c r="K5" s="29"/>
      <c r="L5" s="30">
        <v>65512</v>
      </c>
      <c r="M5" s="29">
        <v>926</v>
      </c>
      <c r="N5" s="34"/>
      <c r="O5" s="30">
        <v>63867</v>
      </c>
      <c r="P5" s="29">
        <v>879</v>
      </c>
      <c r="Q5" s="17"/>
      <c r="R5" s="17"/>
    </row>
    <row r="6" spans="2:18" s="7" customFormat="1" x14ac:dyDescent="0.25">
      <c r="B6" s="120">
        <v>6</v>
      </c>
      <c r="C6" s="29">
        <v>72177</v>
      </c>
      <c r="D6" s="29">
        <v>1051</v>
      </c>
      <c r="E6" s="29"/>
      <c r="F6" s="29">
        <v>71685</v>
      </c>
      <c r="G6" s="29">
        <v>1051</v>
      </c>
      <c r="H6" s="29"/>
      <c r="I6" s="30">
        <v>70055</v>
      </c>
      <c r="J6" s="29">
        <v>994</v>
      </c>
      <c r="K6" s="29"/>
      <c r="L6" s="30">
        <v>68214</v>
      </c>
      <c r="M6" s="29">
        <v>996</v>
      </c>
      <c r="N6" s="34"/>
      <c r="O6" s="30">
        <v>66758</v>
      </c>
      <c r="P6" s="29">
        <v>1019</v>
      </c>
      <c r="Q6" s="17"/>
      <c r="R6" s="17"/>
    </row>
    <row r="7" spans="2:18" s="7" customFormat="1" x14ac:dyDescent="0.25">
      <c r="B7" s="120">
        <v>7</v>
      </c>
      <c r="C7" s="29">
        <v>72140</v>
      </c>
      <c r="D7" s="29">
        <v>1057</v>
      </c>
      <c r="E7" s="29"/>
      <c r="F7" s="29">
        <v>72251</v>
      </c>
      <c r="G7" s="29">
        <v>1038</v>
      </c>
      <c r="H7" s="29"/>
      <c r="I7" s="30">
        <v>71680</v>
      </c>
      <c r="J7" s="29">
        <v>1057</v>
      </c>
      <c r="K7" s="29"/>
      <c r="L7" s="30">
        <v>70119</v>
      </c>
      <c r="M7" s="29">
        <v>1008</v>
      </c>
      <c r="N7" s="34"/>
      <c r="O7" s="30">
        <v>68348</v>
      </c>
      <c r="P7" s="29">
        <v>1039</v>
      </c>
      <c r="Q7" s="17"/>
      <c r="R7" s="17"/>
    </row>
    <row r="8" spans="2:18" s="7" customFormat="1" x14ac:dyDescent="0.25">
      <c r="B8" s="120">
        <v>8</v>
      </c>
      <c r="C8" s="29">
        <v>72198</v>
      </c>
      <c r="D8" s="29">
        <v>1070</v>
      </c>
      <c r="E8" s="29"/>
      <c r="F8" s="29">
        <v>72184</v>
      </c>
      <c r="G8" s="29">
        <v>1035</v>
      </c>
      <c r="H8" s="29"/>
      <c r="I8" s="30">
        <v>72238</v>
      </c>
      <c r="J8" s="29">
        <v>1033</v>
      </c>
      <c r="K8" s="29"/>
      <c r="L8" s="30">
        <v>71867</v>
      </c>
      <c r="M8" s="29">
        <v>1062</v>
      </c>
      <c r="N8" s="34"/>
      <c r="O8" s="30">
        <v>70127</v>
      </c>
      <c r="P8" s="29">
        <v>1013</v>
      </c>
      <c r="Q8" s="17"/>
      <c r="R8" s="17"/>
    </row>
    <row r="9" spans="2:18" s="7" customFormat="1" x14ac:dyDescent="0.25">
      <c r="B9" s="120">
        <v>9</v>
      </c>
      <c r="C9" s="29">
        <v>69454</v>
      </c>
      <c r="D9" s="29">
        <v>1022</v>
      </c>
      <c r="E9" s="29"/>
      <c r="F9" s="29">
        <v>72212</v>
      </c>
      <c r="G9" s="29">
        <v>1052</v>
      </c>
      <c r="H9" s="29"/>
      <c r="I9" s="30">
        <v>72107</v>
      </c>
      <c r="J9" s="29">
        <v>1036</v>
      </c>
      <c r="K9" s="29"/>
      <c r="L9" s="30">
        <v>72223</v>
      </c>
      <c r="M9" s="29">
        <v>1031</v>
      </c>
      <c r="N9" s="34"/>
      <c r="O9" s="30">
        <v>71786</v>
      </c>
      <c r="P9" s="29">
        <v>1061</v>
      </c>
      <c r="Q9" s="17"/>
      <c r="R9" s="17"/>
    </row>
    <row r="10" spans="2:18" s="7" customFormat="1" x14ac:dyDescent="0.25">
      <c r="B10" s="120">
        <v>10</v>
      </c>
      <c r="C10" s="29">
        <v>65131</v>
      </c>
      <c r="D10" s="29">
        <v>911</v>
      </c>
      <c r="E10" s="29"/>
      <c r="F10" s="29">
        <v>69534</v>
      </c>
      <c r="G10" s="29">
        <v>1007</v>
      </c>
      <c r="H10" s="29"/>
      <c r="I10" s="30">
        <v>72241</v>
      </c>
      <c r="J10" s="29">
        <v>1046</v>
      </c>
      <c r="K10" s="29"/>
      <c r="L10" s="30">
        <v>72253</v>
      </c>
      <c r="M10" s="29">
        <v>1045</v>
      </c>
      <c r="N10" s="34"/>
      <c r="O10" s="30">
        <v>72192</v>
      </c>
      <c r="P10" s="29">
        <v>1028</v>
      </c>
      <c r="Q10" s="17"/>
      <c r="R10" s="17"/>
    </row>
    <row r="11" spans="2:18" s="7" customFormat="1" x14ac:dyDescent="0.25">
      <c r="B11" s="120">
        <v>11</v>
      </c>
      <c r="C11" s="29">
        <v>62939</v>
      </c>
      <c r="D11" s="29">
        <v>876</v>
      </c>
      <c r="E11" s="29"/>
      <c r="F11" s="29">
        <v>65351</v>
      </c>
      <c r="G11" s="29">
        <v>894</v>
      </c>
      <c r="H11" s="29"/>
      <c r="I11" s="30">
        <v>69718</v>
      </c>
      <c r="J11" s="29">
        <v>1000</v>
      </c>
      <c r="K11" s="29"/>
      <c r="L11" s="30">
        <v>72349</v>
      </c>
      <c r="M11" s="29">
        <v>1043</v>
      </c>
      <c r="N11" s="34"/>
      <c r="O11" s="30">
        <v>72355</v>
      </c>
      <c r="P11" s="29">
        <v>1058</v>
      </c>
      <c r="Q11" s="17"/>
      <c r="R11" s="17"/>
    </row>
    <row r="12" spans="2:18" s="7" customFormat="1" x14ac:dyDescent="0.25">
      <c r="B12" s="120">
        <v>12</v>
      </c>
      <c r="C12" s="29">
        <v>40815</v>
      </c>
      <c r="D12" s="29">
        <v>576</v>
      </c>
      <c r="E12" s="29"/>
      <c r="F12" s="29">
        <v>40558</v>
      </c>
      <c r="G12" s="29">
        <v>611</v>
      </c>
      <c r="H12" s="29"/>
      <c r="I12" s="30">
        <v>43167</v>
      </c>
      <c r="J12" s="29">
        <v>613</v>
      </c>
      <c r="K12" s="29"/>
      <c r="L12" s="30">
        <v>46075</v>
      </c>
      <c r="M12" s="29">
        <v>675</v>
      </c>
      <c r="N12" s="34"/>
      <c r="O12" s="30">
        <v>48181</v>
      </c>
      <c r="P12" s="29">
        <v>725</v>
      </c>
      <c r="Q12" s="17"/>
      <c r="R12" s="17"/>
    </row>
    <row r="13" spans="2:18" s="7" customFormat="1" x14ac:dyDescent="0.25">
      <c r="B13" s="120" t="s">
        <v>94</v>
      </c>
      <c r="C13" s="31">
        <v>1218</v>
      </c>
      <c r="D13" s="31">
        <v>73</v>
      </c>
      <c r="E13" s="28"/>
      <c r="F13" s="31">
        <v>1262</v>
      </c>
      <c r="G13" s="31">
        <v>69</v>
      </c>
      <c r="H13" s="28"/>
      <c r="I13" s="31">
        <v>1112</v>
      </c>
      <c r="J13" s="31">
        <v>69</v>
      </c>
      <c r="K13" s="28"/>
      <c r="L13" s="31">
        <v>1039</v>
      </c>
      <c r="M13" s="31">
        <v>80</v>
      </c>
      <c r="N13" s="34"/>
      <c r="O13" s="31">
        <v>1138</v>
      </c>
      <c r="P13" s="31">
        <v>88</v>
      </c>
      <c r="Q13" s="17"/>
      <c r="R13" s="17"/>
    </row>
    <row r="14" spans="2:18" s="7" customFormat="1" x14ac:dyDescent="0.25">
      <c r="B14" s="121" t="s">
        <v>3</v>
      </c>
      <c r="C14" s="32">
        <f>SUM(C4:C13)</f>
        <v>545364</v>
      </c>
      <c r="D14" s="32">
        <f>SUM(D4:D13)</f>
        <v>7965</v>
      </c>
      <c r="E14" s="31"/>
      <c r="F14" s="32">
        <f>SUM(F4:F13)</f>
        <v>549679</v>
      </c>
      <c r="G14" s="32">
        <f>SUM(G4:G13)</f>
        <v>7946</v>
      </c>
      <c r="H14" s="31"/>
      <c r="I14" s="32">
        <f>SUM(I4:I13)</f>
        <v>553319</v>
      </c>
      <c r="J14" s="32">
        <f>SUM(J4:J13)</f>
        <v>8018</v>
      </c>
      <c r="K14" s="31"/>
      <c r="L14" s="32">
        <f>SUM(L4:L13)</f>
        <v>552543</v>
      </c>
      <c r="M14" s="32">
        <f>SUM(M4:M13)</f>
        <v>8127</v>
      </c>
      <c r="N14" s="31"/>
      <c r="O14" s="32">
        <f>SUM(O4:O13)</f>
        <v>545493</v>
      </c>
      <c r="P14" s="32">
        <f>SUM(P4:P13)</f>
        <v>8148</v>
      </c>
      <c r="Q14" s="17"/>
      <c r="R14" s="17"/>
    </row>
    <row r="17" spans="2:18" x14ac:dyDescent="0.25">
      <c r="C17" s="26"/>
      <c r="D17" s="26"/>
      <c r="E17" s="26"/>
      <c r="F17" s="26"/>
      <c r="G17" s="26"/>
      <c r="H17" s="26"/>
      <c r="I17" s="26"/>
      <c r="J17" s="26"/>
      <c r="K17" s="26"/>
      <c r="L17" s="26"/>
      <c r="M17" s="26"/>
      <c r="N17" s="26"/>
      <c r="O17" s="26"/>
      <c r="P17" s="26"/>
    </row>
    <row r="18" spans="2:18" x14ac:dyDescent="0.25">
      <c r="R18" s="27"/>
    </row>
    <row r="19" spans="2:18" x14ac:dyDescent="0.25">
      <c r="B19" s="1"/>
    </row>
  </sheetData>
  <mergeCells count="5">
    <mergeCell ref="F2:G2"/>
    <mergeCell ref="I2:J2"/>
    <mergeCell ref="L2:M2"/>
    <mergeCell ref="O2:P2"/>
    <mergeCell ref="C2:D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W30"/>
  <sheetViews>
    <sheetView showGridLines="0" workbookViewId="0"/>
  </sheetViews>
  <sheetFormatPr defaultColWidth="9.140625" defaultRowHeight="15" x14ac:dyDescent="0.25"/>
  <cols>
    <col min="1" max="1" width="9.140625" style="7"/>
    <col min="2" max="2" width="18" style="7" customWidth="1"/>
    <col min="3" max="11" width="8.7109375" style="7" customWidth="1"/>
    <col min="12" max="12" width="1.7109375" style="7" customWidth="1"/>
    <col min="13" max="21" width="8.7109375" style="7" customWidth="1"/>
    <col min="22" max="16384" width="9.140625" style="7"/>
  </cols>
  <sheetData>
    <row r="1" spans="2:23" s="6" customFormat="1" x14ac:dyDescent="0.25">
      <c r="B1" s="7" t="s">
        <v>89</v>
      </c>
    </row>
    <row r="2" spans="2:23" ht="15" customHeight="1" x14ac:dyDescent="0.25">
      <c r="B2" s="156" t="s">
        <v>93</v>
      </c>
      <c r="C2" s="154" t="s">
        <v>21</v>
      </c>
      <c r="D2" s="154"/>
      <c r="E2" s="154"/>
      <c r="F2" s="154"/>
      <c r="G2" s="154"/>
      <c r="H2" s="154"/>
      <c r="I2" s="154"/>
      <c r="J2" s="154"/>
      <c r="K2" s="154"/>
      <c r="L2" s="111"/>
      <c r="M2" s="154" t="s">
        <v>25</v>
      </c>
      <c r="N2" s="154"/>
      <c r="O2" s="154"/>
      <c r="P2" s="154"/>
      <c r="Q2" s="154"/>
      <c r="R2" s="158"/>
      <c r="S2" s="158"/>
      <c r="T2" s="158"/>
      <c r="U2" s="158"/>
    </row>
    <row r="3" spans="2:23" s="8" customFormat="1" ht="30" x14ac:dyDescent="0.25">
      <c r="B3" s="157"/>
      <c r="C3" s="110" t="s">
        <v>9</v>
      </c>
      <c r="D3" s="110" t="s">
        <v>10</v>
      </c>
      <c r="E3" s="110" t="s">
        <v>11</v>
      </c>
      <c r="F3" s="110" t="s">
        <v>12</v>
      </c>
      <c r="G3" s="110" t="s">
        <v>13</v>
      </c>
      <c r="H3" s="110" t="s">
        <v>14</v>
      </c>
      <c r="I3" s="110" t="s">
        <v>15</v>
      </c>
      <c r="J3" s="110" t="s">
        <v>16</v>
      </c>
      <c r="K3" s="110" t="s">
        <v>3</v>
      </c>
      <c r="L3" s="110"/>
      <c r="M3" s="110" t="s">
        <v>9</v>
      </c>
      <c r="N3" s="110" t="s">
        <v>10</v>
      </c>
      <c r="O3" s="110" t="s">
        <v>11</v>
      </c>
      <c r="P3" s="110" t="s">
        <v>12</v>
      </c>
      <c r="Q3" s="110" t="s">
        <v>13</v>
      </c>
      <c r="R3" s="40" t="s">
        <v>14</v>
      </c>
      <c r="S3" s="40" t="s">
        <v>15</v>
      </c>
      <c r="T3" s="40" t="s">
        <v>16</v>
      </c>
      <c r="U3" s="40" t="s">
        <v>27</v>
      </c>
    </row>
    <row r="4" spans="2:23" x14ac:dyDescent="0.25">
      <c r="B4" s="120">
        <v>4</v>
      </c>
      <c r="C4" s="19">
        <v>10741</v>
      </c>
      <c r="D4" s="19"/>
      <c r="E4" s="19"/>
      <c r="F4" s="19"/>
      <c r="G4" s="19"/>
      <c r="H4" s="19"/>
      <c r="I4" s="19"/>
      <c r="J4" s="19"/>
      <c r="K4" s="37">
        <f>SUM(C4:J4)</f>
        <v>10741</v>
      </c>
      <c r="L4" s="37"/>
      <c r="M4" s="18">
        <v>238</v>
      </c>
      <c r="N4" s="39"/>
      <c r="O4" s="39"/>
      <c r="P4" s="39"/>
      <c r="Q4" s="39"/>
      <c r="R4" s="39"/>
      <c r="S4" s="39"/>
      <c r="T4" s="39"/>
      <c r="U4" s="37">
        <f>SUM(M4:T4)</f>
        <v>238</v>
      </c>
    </row>
    <row r="5" spans="2:23" x14ac:dyDescent="0.25">
      <c r="B5" s="120">
        <v>5</v>
      </c>
      <c r="C5" s="19">
        <v>51401</v>
      </c>
      <c r="D5" s="19">
        <v>12466</v>
      </c>
      <c r="E5" s="19"/>
      <c r="F5" s="19"/>
      <c r="G5" s="19"/>
      <c r="H5" s="19"/>
      <c r="I5" s="19"/>
      <c r="J5" s="19"/>
      <c r="K5" s="37">
        <f t="shared" ref="K5:K13" si="0">SUM(C5:J5)</f>
        <v>63867</v>
      </c>
      <c r="L5" s="37"/>
      <c r="M5" s="18">
        <v>644</v>
      </c>
      <c r="N5" s="18">
        <v>235</v>
      </c>
      <c r="O5" s="39"/>
      <c r="P5" s="39"/>
      <c r="Q5" s="39"/>
      <c r="R5" s="39"/>
      <c r="S5" s="39"/>
      <c r="T5" s="39"/>
      <c r="U5" s="37">
        <f t="shared" ref="U5:U13" si="1">SUM(M5:T5)</f>
        <v>879</v>
      </c>
    </row>
    <row r="6" spans="2:23" x14ac:dyDescent="0.25">
      <c r="B6" s="120">
        <v>6</v>
      </c>
      <c r="C6" s="19">
        <v>1274</v>
      </c>
      <c r="D6" s="19">
        <v>52076</v>
      </c>
      <c r="E6" s="19">
        <v>13407</v>
      </c>
      <c r="F6" s="19"/>
      <c r="G6" s="19"/>
      <c r="H6" s="19"/>
      <c r="I6" s="19"/>
      <c r="J6" s="19"/>
      <c r="K6" s="37">
        <f t="shared" si="0"/>
        <v>66757</v>
      </c>
      <c r="L6" s="37"/>
      <c r="M6" s="18">
        <v>83</v>
      </c>
      <c r="N6" s="18">
        <v>705</v>
      </c>
      <c r="O6" s="18">
        <v>232</v>
      </c>
      <c r="P6" s="39"/>
      <c r="Q6" s="39"/>
      <c r="R6" s="39"/>
      <c r="S6" s="39"/>
      <c r="T6" s="39"/>
      <c r="U6" s="37">
        <f t="shared" si="1"/>
        <v>1020</v>
      </c>
    </row>
    <row r="7" spans="2:23" x14ac:dyDescent="0.25">
      <c r="B7" s="120">
        <v>7</v>
      </c>
      <c r="C7" s="19">
        <v>11</v>
      </c>
      <c r="D7" s="19">
        <v>1380</v>
      </c>
      <c r="E7" s="19">
        <v>52120</v>
      </c>
      <c r="F7" s="19">
        <v>14837</v>
      </c>
      <c r="G7" s="19"/>
      <c r="H7" s="19"/>
      <c r="I7" s="19"/>
      <c r="J7" s="19"/>
      <c r="K7" s="37">
        <f t="shared" si="0"/>
        <v>68348</v>
      </c>
      <c r="L7" s="37"/>
      <c r="M7" s="18"/>
      <c r="N7" s="18">
        <v>99</v>
      </c>
      <c r="O7" s="18">
        <v>695</v>
      </c>
      <c r="P7" s="18">
        <v>245</v>
      </c>
      <c r="Q7" s="39"/>
      <c r="R7" s="39"/>
      <c r="S7" s="39"/>
      <c r="T7" s="39"/>
      <c r="U7" s="37">
        <f t="shared" si="1"/>
        <v>1039</v>
      </c>
    </row>
    <row r="8" spans="2:23" x14ac:dyDescent="0.25">
      <c r="B8" s="120">
        <v>8</v>
      </c>
      <c r="C8" s="19"/>
      <c r="D8" s="19">
        <v>9</v>
      </c>
      <c r="E8" s="19">
        <v>1390</v>
      </c>
      <c r="F8" s="19">
        <v>51152</v>
      </c>
      <c r="G8" s="19">
        <v>17576</v>
      </c>
      <c r="H8" s="19"/>
      <c r="I8" s="19"/>
      <c r="J8" s="19"/>
      <c r="K8" s="37">
        <f t="shared" si="0"/>
        <v>70127</v>
      </c>
      <c r="L8" s="37"/>
      <c r="M8" s="18"/>
      <c r="N8" s="18"/>
      <c r="O8" s="18">
        <v>81</v>
      </c>
      <c r="P8" s="18">
        <v>661</v>
      </c>
      <c r="Q8" s="18">
        <v>270</v>
      </c>
      <c r="R8" s="39"/>
      <c r="S8" s="39"/>
      <c r="T8" s="39"/>
      <c r="U8" s="37">
        <f t="shared" si="1"/>
        <v>1012</v>
      </c>
    </row>
    <row r="9" spans="2:23" x14ac:dyDescent="0.25">
      <c r="B9" s="120">
        <v>9</v>
      </c>
      <c r="C9" s="19"/>
      <c r="D9" s="19"/>
      <c r="E9" s="19">
        <v>15</v>
      </c>
      <c r="F9" s="19">
        <v>1356</v>
      </c>
      <c r="G9" s="19">
        <v>49424</v>
      </c>
      <c r="H9" s="19">
        <v>20986</v>
      </c>
      <c r="I9" s="19">
        <v>6</v>
      </c>
      <c r="J9" s="19"/>
      <c r="K9" s="37">
        <f t="shared" si="0"/>
        <v>71787</v>
      </c>
      <c r="L9" s="37"/>
      <c r="M9" s="39"/>
      <c r="N9" s="39"/>
      <c r="O9" s="18"/>
      <c r="P9" s="18">
        <v>107</v>
      </c>
      <c r="Q9" s="18">
        <v>632</v>
      </c>
      <c r="R9" s="18">
        <v>324</v>
      </c>
      <c r="S9" s="39"/>
      <c r="T9" s="39"/>
      <c r="U9" s="37">
        <f t="shared" si="1"/>
        <v>1063</v>
      </c>
    </row>
    <row r="10" spans="2:23" x14ac:dyDescent="0.25">
      <c r="B10" s="120">
        <v>10</v>
      </c>
      <c r="C10" s="19"/>
      <c r="D10" s="19"/>
      <c r="E10" s="19"/>
      <c r="F10" s="19">
        <v>14</v>
      </c>
      <c r="G10" s="19">
        <v>1199</v>
      </c>
      <c r="H10" s="19">
        <v>48794</v>
      </c>
      <c r="I10" s="19">
        <v>22183</v>
      </c>
      <c r="J10" s="19">
        <v>7</v>
      </c>
      <c r="K10" s="37">
        <f t="shared" si="0"/>
        <v>72197</v>
      </c>
      <c r="L10" s="37"/>
      <c r="M10" s="39"/>
      <c r="N10" s="39"/>
      <c r="O10" s="39"/>
      <c r="P10" s="18"/>
      <c r="Q10" s="18">
        <v>95</v>
      </c>
      <c r="R10" s="18">
        <v>616</v>
      </c>
      <c r="S10" s="18">
        <v>319</v>
      </c>
      <c r="T10" s="39"/>
      <c r="U10" s="37">
        <f t="shared" si="1"/>
        <v>1030</v>
      </c>
    </row>
    <row r="11" spans="2:23" x14ac:dyDescent="0.25">
      <c r="B11" s="120">
        <v>11</v>
      </c>
      <c r="C11" s="19"/>
      <c r="D11" s="19"/>
      <c r="E11" s="19"/>
      <c r="F11" s="19"/>
      <c r="G11" s="19">
        <v>14</v>
      </c>
      <c r="H11" s="19">
        <v>1135</v>
      </c>
      <c r="I11" s="19">
        <v>47834</v>
      </c>
      <c r="J11" s="19">
        <v>23368</v>
      </c>
      <c r="K11" s="37">
        <f t="shared" si="0"/>
        <v>72351</v>
      </c>
      <c r="L11" s="37"/>
      <c r="M11" s="39"/>
      <c r="N11" s="39"/>
      <c r="O11" s="39"/>
      <c r="P11" s="39"/>
      <c r="Q11" s="18"/>
      <c r="R11" s="18">
        <v>90</v>
      </c>
      <c r="S11" s="18">
        <v>657</v>
      </c>
      <c r="T11" s="18">
        <v>308</v>
      </c>
      <c r="U11" s="37">
        <f t="shared" si="1"/>
        <v>1055</v>
      </c>
    </row>
    <row r="12" spans="2:23" x14ac:dyDescent="0.25">
      <c r="B12" s="120">
        <v>12</v>
      </c>
      <c r="C12" s="19"/>
      <c r="D12" s="19"/>
      <c r="E12" s="19"/>
      <c r="F12" s="19"/>
      <c r="G12" s="19"/>
      <c r="H12" s="19">
        <v>15</v>
      </c>
      <c r="I12" s="19">
        <v>1121</v>
      </c>
      <c r="J12" s="19">
        <v>47046</v>
      </c>
      <c r="K12" s="37">
        <f t="shared" si="0"/>
        <v>48182</v>
      </c>
      <c r="L12" s="37"/>
      <c r="M12" s="39"/>
      <c r="N12" s="39"/>
      <c r="O12" s="39"/>
      <c r="P12" s="39"/>
      <c r="Q12" s="39"/>
      <c r="R12" s="18"/>
      <c r="S12" s="18">
        <v>93</v>
      </c>
      <c r="T12" s="18">
        <v>633</v>
      </c>
      <c r="U12" s="37">
        <f t="shared" si="1"/>
        <v>726</v>
      </c>
    </row>
    <row r="13" spans="2:23" ht="18.75" customHeight="1" x14ac:dyDescent="0.25">
      <c r="B13" s="123" t="s">
        <v>94</v>
      </c>
      <c r="C13" s="96"/>
      <c r="D13" s="96"/>
      <c r="E13" s="96"/>
      <c r="F13" s="96"/>
      <c r="G13" s="96"/>
      <c r="H13" s="96"/>
      <c r="I13" s="96">
        <v>16</v>
      </c>
      <c r="J13" s="96">
        <v>1120</v>
      </c>
      <c r="K13" s="37">
        <f t="shared" si="0"/>
        <v>1136</v>
      </c>
      <c r="L13" s="97"/>
      <c r="M13" s="98"/>
      <c r="N13" s="98"/>
      <c r="O13" s="98"/>
      <c r="P13" s="98"/>
      <c r="Q13" s="98"/>
      <c r="R13" s="98"/>
      <c r="S13" s="99"/>
      <c r="T13" s="99">
        <v>86</v>
      </c>
      <c r="U13" s="38">
        <f t="shared" si="1"/>
        <v>86</v>
      </c>
    </row>
    <row r="14" spans="2:23" x14ac:dyDescent="0.25">
      <c r="B14" s="124" t="s">
        <v>4</v>
      </c>
      <c r="C14" s="51">
        <f>SUM(C4:C13)</f>
        <v>63427</v>
      </c>
      <c r="D14" s="51">
        <f t="shared" ref="D14:K14" si="2">SUM(D4:D13)</f>
        <v>65931</v>
      </c>
      <c r="E14" s="51">
        <f t="shared" si="2"/>
        <v>66932</v>
      </c>
      <c r="F14" s="51">
        <f t="shared" si="2"/>
        <v>67359</v>
      </c>
      <c r="G14" s="51">
        <f t="shared" si="2"/>
        <v>68213</v>
      </c>
      <c r="H14" s="51">
        <f t="shared" si="2"/>
        <v>70930</v>
      </c>
      <c r="I14" s="51">
        <f t="shared" si="2"/>
        <v>71160</v>
      </c>
      <c r="J14" s="51">
        <f t="shared" si="2"/>
        <v>71541</v>
      </c>
      <c r="K14" s="51">
        <f t="shared" si="2"/>
        <v>545493</v>
      </c>
      <c r="L14" s="38"/>
      <c r="M14" s="38">
        <f>SUM(M4:M13)</f>
        <v>965</v>
      </c>
      <c r="N14" s="38">
        <f t="shared" ref="N14:U14" si="3">SUM(N4:N13)</f>
        <v>1039</v>
      </c>
      <c r="O14" s="38">
        <f t="shared" si="3"/>
        <v>1008</v>
      </c>
      <c r="P14" s="38">
        <f t="shared" si="3"/>
        <v>1013</v>
      </c>
      <c r="Q14" s="38">
        <f t="shared" si="3"/>
        <v>997</v>
      </c>
      <c r="R14" s="38">
        <f t="shared" si="3"/>
        <v>1030</v>
      </c>
      <c r="S14" s="38">
        <f t="shared" si="3"/>
        <v>1069</v>
      </c>
      <c r="T14" s="38">
        <f t="shared" si="3"/>
        <v>1027</v>
      </c>
      <c r="U14" s="38">
        <f t="shared" si="3"/>
        <v>8148</v>
      </c>
    </row>
    <row r="15" spans="2:23" x14ac:dyDescent="0.25">
      <c r="B15" s="17"/>
      <c r="C15" s="17"/>
      <c r="D15" s="17"/>
      <c r="E15" s="17"/>
      <c r="F15" s="17"/>
      <c r="G15" s="17"/>
      <c r="H15" s="17"/>
      <c r="I15" s="17"/>
      <c r="J15" s="17"/>
      <c r="K15" s="17"/>
      <c r="L15" s="17"/>
      <c r="M15" s="17"/>
      <c r="N15" s="17"/>
      <c r="O15" s="17"/>
      <c r="P15" s="17"/>
      <c r="Q15" s="17"/>
      <c r="R15" s="17"/>
      <c r="S15" s="17"/>
      <c r="T15" s="17"/>
      <c r="U15" s="17"/>
      <c r="V15" s="17"/>
      <c r="W15" s="17"/>
    </row>
    <row r="16" spans="2:23" x14ac:dyDescent="0.25">
      <c r="B16" s="17"/>
      <c r="C16" s="17"/>
      <c r="D16" s="17"/>
      <c r="E16" s="17"/>
      <c r="F16" s="17"/>
      <c r="G16" s="17"/>
      <c r="H16" s="17"/>
      <c r="I16" s="17"/>
      <c r="J16" s="17"/>
      <c r="K16" s="17"/>
      <c r="L16" s="17"/>
      <c r="M16" s="17"/>
      <c r="N16" s="17"/>
      <c r="O16" s="17"/>
      <c r="P16" s="17"/>
      <c r="Q16" s="17"/>
      <c r="R16" s="17"/>
      <c r="S16" s="17"/>
      <c r="T16" s="17"/>
      <c r="U16" s="17"/>
      <c r="V16" s="17"/>
      <c r="W16" s="17"/>
    </row>
    <row r="17" spans="2:23" x14ac:dyDescent="0.25">
      <c r="B17" s="17"/>
      <c r="C17" s="19"/>
      <c r="D17" s="19"/>
      <c r="E17" s="19"/>
      <c r="F17" s="19"/>
      <c r="G17" s="19"/>
      <c r="H17" s="19"/>
      <c r="I17" s="19"/>
      <c r="J17" s="19"/>
      <c r="K17" s="19"/>
      <c r="L17" s="19"/>
      <c r="M17" s="34"/>
      <c r="N17" s="36"/>
      <c r="O17" s="36"/>
      <c r="P17" s="36"/>
      <c r="Q17" s="36"/>
      <c r="R17" s="36"/>
      <c r="S17" s="36"/>
      <c r="T17" s="36"/>
      <c r="U17" s="17"/>
      <c r="V17" s="17"/>
      <c r="W17" s="17"/>
    </row>
    <row r="18" spans="2:23" x14ac:dyDescent="0.25">
      <c r="B18" s="17"/>
      <c r="C18" s="19"/>
      <c r="D18" s="19"/>
      <c r="E18" s="19"/>
      <c r="F18" s="19"/>
      <c r="G18" s="19"/>
      <c r="H18" s="19"/>
      <c r="I18" s="19"/>
      <c r="J18" s="19"/>
      <c r="K18" s="17"/>
      <c r="L18" s="17"/>
      <c r="M18" s="17"/>
      <c r="N18" s="17"/>
      <c r="O18" s="17"/>
      <c r="P18" s="17"/>
      <c r="Q18" s="17"/>
      <c r="R18" s="17"/>
      <c r="S18" s="17"/>
      <c r="T18" s="17"/>
      <c r="U18" s="17"/>
      <c r="V18" s="17"/>
      <c r="W18" s="17"/>
    </row>
    <row r="19" spans="2:23" x14ac:dyDescent="0.25">
      <c r="B19" s="17"/>
      <c r="C19" s="19"/>
      <c r="D19" s="19"/>
      <c r="E19" s="19"/>
      <c r="F19" s="19"/>
      <c r="G19" s="19"/>
      <c r="H19" s="19"/>
      <c r="I19" s="19"/>
      <c r="J19" s="19"/>
      <c r="K19" s="17"/>
      <c r="L19" s="17"/>
      <c r="M19" s="17"/>
      <c r="N19" s="17"/>
      <c r="O19" s="17"/>
      <c r="P19" s="17"/>
      <c r="Q19" s="17"/>
      <c r="R19" s="17"/>
      <c r="S19" s="17"/>
      <c r="T19" s="17"/>
      <c r="U19" s="17"/>
      <c r="V19" s="17"/>
      <c r="W19" s="17"/>
    </row>
    <row r="20" spans="2:23" x14ac:dyDescent="0.25">
      <c r="B20" s="17"/>
      <c r="K20" s="17"/>
      <c r="L20" s="17"/>
      <c r="M20" s="17"/>
      <c r="N20" s="17"/>
      <c r="O20" s="17"/>
      <c r="P20" s="17"/>
      <c r="Q20" s="17"/>
      <c r="R20" s="17"/>
      <c r="S20" s="17"/>
      <c r="T20" s="17"/>
      <c r="U20" s="17"/>
      <c r="V20" s="17"/>
      <c r="W20" s="17"/>
    </row>
    <row r="21" spans="2:23" x14ac:dyDescent="0.25">
      <c r="B21" s="17"/>
      <c r="K21" s="17"/>
      <c r="L21" s="17"/>
      <c r="M21" s="17"/>
      <c r="N21" s="17"/>
      <c r="O21" s="17"/>
      <c r="P21" s="17"/>
      <c r="Q21" s="17"/>
      <c r="R21" s="17"/>
      <c r="S21" s="17"/>
      <c r="T21" s="17"/>
      <c r="U21" s="17"/>
      <c r="V21" s="17"/>
      <c r="W21" s="17"/>
    </row>
    <row r="22" spans="2:23" x14ac:dyDescent="0.25">
      <c r="B22" s="17"/>
      <c r="K22" s="17"/>
      <c r="L22" s="17"/>
      <c r="M22" s="17"/>
      <c r="N22" s="17"/>
      <c r="O22" s="17"/>
      <c r="P22" s="17"/>
      <c r="Q22" s="17"/>
      <c r="R22" s="17"/>
      <c r="S22" s="17"/>
      <c r="T22" s="17"/>
      <c r="U22" s="17"/>
      <c r="V22" s="17"/>
      <c r="W22" s="17"/>
    </row>
    <row r="23" spans="2:23" x14ac:dyDescent="0.25">
      <c r="B23" s="17"/>
      <c r="K23" s="17"/>
      <c r="L23" s="17"/>
      <c r="M23" s="17"/>
      <c r="N23" s="17"/>
      <c r="O23" s="17"/>
      <c r="P23" s="17"/>
      <c r="Q23" s="17"/>
      <c r="R23" s="17"/>
      <c r="S23" s="17"/>
      <c r="T23" s="17"/>
      <c r="U23" s="17"/>
      <c r="V23" s="17"/>
      <c r="W23" s="17"/>
    </row>
    <row r="24" spans="2:23" x14ac:dyDescent="0.25">
      <c r="B24" s="17"/>
      <c r="K24" s="17"/>
      <c r="L24" s="17"/>
      <c r="M24" s="17"/>
      <c r="N24" s="17"/>
      <c r="O24" s="17"/>
      <c r="P24" s="17"/>
      <c r="Q24" s="17"/>
      <c r="R24" s="17"/>
      <c r="S24" s="17"/>
      <c r="T24" s="17"/>
      <c r="U24" s="17"/>
      <c r="V24" s="17"/>
      <c r="W24" s="17"/>
    </row>
    <row r="25" spans="2:23" x14ac:dyDescent="0.25">
      <c r="B25" s="17"/>
      <c r="K25" s="17"/>
      <c r="L25" s="17"/>
      <c r="M25" s="17"/>
      <c r="N25" s="17"/>
      <c r="O25" s="17"/>
      <c r="P25" s="17"/>
      <c r="Q25" s="17"/>
      <c r="R25" s="17"/>
      <c r="S25" s="17"/>
      <c r="T25" s="17"/>
      <c r="U25" s="17"/>
      <c r="V25" s="17"/>
      <c r="W25" s="17"/>
    </row>
    <row r="26" spans="2:23" x14ac:dyDescent="0.25">
      <c r="B26" s="17"/>
      <c r="K26" s="17"/>
      <c r="L26" s="17"/>
      <c r="M26" s="17"/>
      <c r="N26" s="17"/>
      <c r="O26" s="17"/>
      <c r="P26" s="17"/>
      <c r="Q26" s="17"/>
      <c r="R26" s="17"/>
      <c r="S26" s="17"/>
      <c r="T26" s="17"/>
      <c r="U26" s="17"/>
      <c r="V26" s="17"/>
      <c r="W26" s="17"/>
    </row>
    <row r="27" spans="2:23" x14ac:dyDescent="0.25">
      <c r="B27" s="17"/>
      <c r="K27" s="17"/>
      <c r="L27" s="17"/>
      <c r="M27" s="17"/>
      <c r="N27" s="17"/>
      <c r="O27" s="17"/>
      <c r="P27" s="17"/>
      <c r="Q27" s="17"/>
      <c r="R27" s="17"/>
      <c r="S27" s="17"/>
      <c r="T27" s="17"/>
      <c r="U27" s="17"/>
      <c r="V27" s="17"/>
      <c r="W27" s="17"/>
    </row>
    <row r="28" spans="2:23" x14ac:dyDescent="0.25">
      <c r="B28" s="17"/>
      <c r="K28" s="17"/>
      <c r="L28" s="17"/>
      <c r="M28" s="36"/>
      <c r="N28" s="36"/>
      <c r="O28" s="36"/>
      <c r="P28" s="36"/>
      <c r="Q28" s="36"/>
      <c r="R28" s="36"/>
      <c r="S28" s="36"/>
      <c r="T28" s="35"/>
      <c r="U28" s="17"/>
      <c r="V28" s="17"/>
      <c r="W28" s="17"/>
    </row>
    <row r="29" spans="2:23" x14ac:dyDescent="0.25">
      <c r="B29" s="17"/>
      <c r="K29" s="17"/>
      <c r="L29" s="17"/>
      <c r="M29" s="17"/>
      <c r="N29" s="17"/>
      <c r="O29" s="17"/>
      <c r="P29" s="17"/>
      <c r="Q29" s="17"/>
      <c r="R29" s="17"/>
      <c r="S29" s="17"/>
      <c r="T29" s="17"/>
      <c r="U29" s="17"/>
      <c r="V29" s="17"/>
      <c r="W29" s="17"/>
    </row>
    <row r="30" spans="2:23" x14ac:dyDescent="0.25">
      <c r="C30" s="19"/>
      <c r="D30" s="19"/>
      <c r="E30" s="19"/>
      <c r="F30" s="19"/>
      <c r="G30" s="19"/>
      <c r="H30" s="19"/>
      <c r="I30" s="19"/>
      <c r="J30" s="19"/>
    </row>
  </sheetData>
  <mergeCells count="3">
    <mergeCell ref="B2:B3"/>
    <mergeCell ref="C2:K2"/>
    <mergeCell ref="M2:U2"/>
  </mergeCells>
  <pageMargins left="0.7" right="0.7" top="0.75" bottom="0.75" header="0.3" footer="0.3"/>
  <pageSetup paperSize="9" orientation="portrait" r:id="rId1"/>
  <ignoredErrors>
    <ignoredError sqref="K4:K1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Q12"/>
  <sheetViews>
    <sheetView showGridLines="0" workbookViewId="0"/>
  </sheetViews>
  <sheetFormatPr defaultColWidth="9.140625" defaultRowHeight="15" x14ac:dyDescent="0.25"/>
  <cols>
    <col min="1" max="1" width="9.140625" style="1"/>
    <col min="2" max="2" width="17.42578125" style="1" customWidth="1"/>
    <col min="3" max="3" width="15.140625" style="1" customWidth="1"/>
    <col min="4" max="4" width="18.140625" style="1" customWidth="1"/>
    <col min="5" max="5" width="1" style="1" customWidth="1"/>
    <col min="6" max="6" width="15.5703125" style="1" customWidth="1"/>
    <col min="7" max="7" width="16" style="1" customWidth="1"/>
    <col min="8" max="8" width="1.28515625" style="1" customWidth="1"/>
    <col min="9" max="9" width="15.42578125" style="1" customWidth="1"/>
    <col min="10" max="10" width="16.7109375" style="1" customWidth="1"/>
    <col min="11" max="11" width="2.140625" style="1" customWidth="1"/>
    <col min="12" max="13" width="16" style="1" customWidth="1"/>
    <col min="14" max="14" width="1.42578125" style="1" customWidth="1"/>
    <col min="15" max="16" width="16.7109375" style="1" customWidth="1"/>
    <col min="17" max="17" width="16" style="1" customWidth="1"/>
    <col min="18" max="16384" width="9.140625" style="1"/>
  </cols>
  <sheetData>
    <row r="1" spans="2:17" s="3" customFormat="1" x14ac:dyDescent="0.25">
      <c r="B1" s="41" t="s">
        <v>88</v>
      </c>
      <c r="C1" s="42"/>
      <c r="D1" s="42"/>
      <c r="E1" s="42"/>
      <c r="F1" s="25"/>
      <c r="G1" s="25"/>
      <c r="H1" s="25"/>
      <c r="I1" s="25"/>
      <c r="J1" s="25"/>
      <c r="K1" s="25"/>
      <c r="L1" s="25"/>
      <c r="M1" s="25"/>
      <c r="N1" s="25"/>
      <c r="O1" s="25"/>
      <c r="P1" s="25"/>
      <c r="Q1" s="25"/>
    </row>
    <row r="2" spans="2:17" s="3" customFormat="1" x14ac:dyDescent="0.25">
      <c r="B2" s="20"/>
      <c r="C2" s="159" t="s">
        <v>81</v>
      </c>
      <c r="D2" s="159"/>
      <c r="E2" s="116"/>
      <c r="F2" s="159" t="s">
        <v>82</v>
      </c>
      <c r="G2" s="159"/>
      <c r="H2" s="116"/>
      <c r="I2" s="159" t="s">
        <v>83</v>
      </c>
      <c r="J2" s="159"/>
      <c r="K2" s="116"/>
      <c r="L2" s="159" t="s">
        <v>84</v>
      </c>
      <c r="M2" s="159"/>
      <c r="N2" s="116"/>
      <c r="O2" s="159" t="s">
        <v>85</v>
      </c>
      <c r="P2" s="159"/>
      <c r="Q2" s="80"/>
    </row>
    <row r="3" spans="2:17" s="3" customFormat="1" ht="30" x14ac:dyDescent="0.25">
      <c r="B3" s="118" t="s">
        <v>23</v>
      </c>
      <c r="C3" s="118" t="s">
        <v>0</v>
      </c>
      <c r="D3" s="118" t="s">
        <v>25</v>
      </c>
      <c r="E3" s="118"/>
      <c r="F3" s="118" t="s">
        <v>0</v>
      </c>
      <c r="G3" s="118" t="s">
        <v>25</v>
      </c>
      <c r="H3" s="118"/>
      <c r="I3" s="118" t="s">
        <v>0</v>
      </c>
      <c r="J3" s="118" t="s">
        <v>25</v>
      </c>
      <c r="K3" s="118"/>
      <c r="L3" s="118" t="s">
        <v>0</v>
      </c>
      <c r="M3" s="118" t="s">
        <v>25</v>
      </c>
      <c r="N3" s="118"/>
      <c r="O3" s="118" t="s">
        <v>0</v>
      </c>
      <c r="P3" s="118" t="s">
        <v>25</v>
      </c>
      <c r="Q3" s="80"/>
    </row>
    <row r="4" spans="2:17" x14ac:dyDescent="0.25">
      <c r="B4" s="25" t="s">
        <v>24</v>
      </c>
      <c r="C4" s="69">
        <v>442981</v>
      </c>
      <c r="D4" s="13">
        <v>3729</v>
      </c>
      <c r="E4" s="13"/>
      <c r="F4" s="13">
        <v>441273</v>
      </c>
      <c r="G4" s="13">
        <v>3583</v>
      </c>
      <c r="H4" s="13"/>
      <c r="I4" s="13">
        <v>444376</v>
      </c>
      <c r="J4" s="13">
        <v>3597</v>
      </c>
      <c r="K4" s="13"/>
      <c r="L4" s="13">
        <v>444056</v>
      </c>
      <c r="M4" s="13">
        <v>3725</v>
      </c>
      <c r="N4" s="13"/>
      <c r="O4" s="13">
        <v>439384</v>
      </c>
      <c r="P4" s="13">
        <v>3914</v>
      </c>
      <c r="Q4" s="12"/>
    </row>
    <row r="5" spans="2:17" x14ac:dyDescent="0.25">
      <c r="B5" s="25" t="s">
        <v>22</v>
      </c>
      <c r="C5" s="70">
        <v>102383</v>
      </c>
      <c r="D5" s="52">
        <v>4236</v>
      </c>
      <c r="E5" s="13"/>
      <c r="F5" s="52">
        <v>108406</v>
      </c>
      <c r="G5" s="52">
        <v>4363</v>
      </c>
      <c r="H5" s="13"/>
      <c r="I5" s="52">
        <v>108943</v>
      </c>
      <c r="J5" s="52">
        <v>4421</v>
      </c>
      <c r="K5" s="13"/>
      <c r="L5" s="52">
        <v>108487</v>
      </c>
      <c r="M5" s="52">
        <v>4402</v>
      </c>
      <c r="N5" s="13"/>
      <c r="O5" s="52">
        <v>106109</v>
      </c>
      <c r="P5" s="52">
        <v>4234</v>
      </c>
      <c r="Q5" s="12"/>
    </row>
    <row r="6" spans="2:17" x14ac:dyDescent="0.25">
      <c r="B6" s="122" t="s">
        <v>3</v>
      </c>
      <c r="C6" s="71">
        <f>C4+C5</f>
        <v>545364</v>
      </c>
      <c r="D6" s="72">
        <f t="shared" ref="D6:P6" si="0">D4+D5</f>
        <v>7965</v>
      </c>
      <c r="E6" s="72"/>
      <c r="F6" s="72">
        <f t="shared" si="0"/>
        <v>549679</v>
      </c>
      <c r="G6" s="72">
        <f t="shared" si="0"/>
        <v>7946</v>
      </c>
      <c r="H6" s="72"/>
      <c r="I6" s="72">
        <f t="shared" si="0"/>
        <v>553319</v>
      </c>
      <c r="J6" s="72">
        <f t="shared" si="0"/>
        <v>8018</v>
      </c>
      <c r="K6" s="72"/>
      <c r="L6" s="72">
        <f t="shared" si="0"/>
        <v>552543</v>
      </c>
      <c r="M6" s="72">
        <f t="shared" si="0"/>
        <v>8127</v>
      </c>
      <c r="N6" s="72"/>
      <c r="O6" s="72">
        <f t="shared" si="0"/>
        <v>545493</v>
      </c>
      <c r="P6" s="72">
        <f t="shared" si="0"/>
        <v>8148</v>
      </c>
      <c r="Q6" s="12"/>
    </row>
    <row r="7" spans="2:17" x14ac:dyDescent="0.25">
      <c r="B7" s="17"/>
      <c r="C7" s="12"/>
      <c r="D7" s="12"/>
      <c r="E7" s="12"/>
      <c r="F7" s="12"/>
      <c r="G7" s="12"/>
      <c r="H7" s="12"/>
      <c r="I7" s="12"/>
      <c r="J7" s="12"/>
      <c r="K7" s="12"/>
      <c r="L7" s="12"/>
      <c r="M7" s="12"/>
      <c r="N7" s="12"/>
      <c r="O7" s="12"/>
      <c r="P7" s="12"/>
      <c r="Q7" s="12"/>
    </row>
    <row r="8" spans="2:17" x14ac:dyDescent="0.25">
      <c r="B8" s="12"/>
      <c r="C8" s="12"/>
      <c r="D8" s="12"/>
      <c r="E8" s="12"/>
      <c r="F8" s="12"/>
      <c r="G8" s="12"/>
      <c r="H8" s="12"/>
      <c r="I8" s="12"/>
      <c r="J8" s="12"/>
      <c r="K8" s="12"/>
      <c r="L8" s="12"/>
      <c r="M8" s="12"/>
      <c r="N8" s="12"/>
      <c r="O8" s="12"/>
      <c r="P8" s="12"/>
      <c r="Q8" s="12"/>
    </row>
    <row r="9" spans="2:17" x14ac:dyDescent="0.25">
      <c r="B9" s="15"/>
      <c r="C9" s="44"/>
      <c r="D9" s="44"/>
      <c r="E9" s="44"/>
      <c r="F9" s="44"/>
      <c r="G9" s="44"/>
      <c r="H9" s="44"/>
      <c r="I9" s="44"/>
      <c r="J9" s="44"/>
      <c r="K9" s="44"/>
      <c r="L9" s="44"/>
      <c r="M9" s="44"/>
      <c r="N9" s="44"/>
      <c r="O9" s="44"/>
      <c r="P9" s="44"/>
      <c r="Q9" s="12"/>
    </row>
    <row r="10" spans="2:17" x14ac:dyDescent="0.25">
      <c r="B10" s="45"/>
      <c r="C10" s="45"/>
      <c r="D10" s="45"/>
      <c r="E10" s="45"/>
      <c r="F10" s="45"/>
      <c r="G10" s="45"/>
      <c r="H10" s="45"/>
      <c r="I10" s="45"/>
      <c r="J10" s="45"/>
      <c r="K10" s="45"/>
      <c r="L10" s="45"/>
      <c r="M10" s="45"/>
      <c r="N10" s="45"/>
      <c r="O10" s="45"/>
      <c r="P10" s="45"/>
      <c r="Q10" s="12"/>
    </row>
    <row r="11" spans="2:17" x14ac:dyDescent="0.25">
      <c r="B11" s="45"/>
      <c r="C11" s="45"/>
      <c r="D11" s="45"/>
      <c r="E11" s="45"/>
      <c r="F11" s="45"/>
      <c r="G11" s="45"/>
      <c r="H11" s="45"/>
      <c r="I11" s="45"/>
      <c r="J11" s="45"/>
      <c r="K11" s="45"/>
      <c r="L11" s="45"/>
      <c r="M11" s="45"/>
      <c r="N11" s="45"/>
      <c r="O11" s="45"/>
      <c r="P11" s="45"/>
      <c r="Q11" s="12"/>
    </row>
    <row r="12" spans="2:17" x14ac:dyDescent="0.25">
      <c r="B12"/>
      <c r="C12"/>
      <c r="D12"/>
      <c r="E12"/>
      <c r="F12"/>
      <c r="G12"/>
      <c r="H12"/>
      <c r="I12"/>
      <c r="J12"/>
      <c r="K12"/>
      <c r="L12"/>
      <c r="M12"/>
      <c r="N12"/>
      <c r="O12"/>
      <c r="P12"/>
    </row>
  </sheetData>
  <mergeCells count="5">
    <mergeCell ref="C2:D2"/>
    <mergeCell ref="F2:G2"/>
    <mergeCell ref="I2:J2"/>
    <mergeCell ref="L2:M2"/>
    <mergeCell ref="O2:P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Q7"/>
  <sheetViews>
    <sheetView showGridLines="0" workbookViewId="0"/>
  </sheetViews>
  <sheetFormatPr defaultColWidth="9.140625" defaultRowHeight="15" x14ac:dyDescent="0.25"/>
  <cols>
    <col min="1" max="1" width="9.140625" style="1"/>
    <col min="2" max="2" width="17.5703125" style="1" customWidth="1"/>
    <col min="3" max="3" width="16.140625" style="1" customWidth="1"/>
    <col min="4" max="4" width="16" style="1" customWidth="1"/>
    <col min="5" max="5" width="1.42578125" style="1" customWidth="1"/>
    <col min="6" max="6" width="16" style="1" customWidth="1"/>
    <col min="7" max="7" width="17.85546875" style="1" customWidth="1"/>
    <col min="8" max="8" width="1.42578125" style="1" customWidth="1"/>
    <col min="9" max="9" width="11.7109375" style="1" customWidth="1"/>
    <col min="10" max="10" width="14.7109375" style="1" customWidth="1"/>
    <col min="11" max="11" width="2.140625" style="1" customWidth="1"/>
    <col min="12" max="12" width="13.85546875" style="1" customWidth="1"/>
    <col min="13" max="13" width="16" style="1" customWidth="1"/>
    <col min="14" max="14" width="2.140625" style="1" customWidth="1"/>
    <col min="15" max="15" width="12.42578125" style="1" customWidth="1"/>
    <col min="16" max="16" width="16.42578125" style="1" customWidth="1"/>
    <col min="17" max="16384" width="9.140625" style="1"/>
  </cols>
  <sheetData>
    <row r="1" spans="2:17" ht="15" customHeight="1" x14ac:dyDescent="0.25">
      <c r="B1" s="94" t="s">
        <v>87</v>
      </c>
      <c r="C1" s="93"/>
      <c r="D1" s="93"/>
      <c r="E1" s="93"/>
      <c r="F1" s="93"/>
      <c r="G1" s="93"/>
      <c r="H1" s="93"/>
      <c r="I1" s="93"/>
      <c r="J1" s="93"/>
      <c r="K1" s="93"/>
    </row>
    <row r="2" spans="2:17" x14ac:dyDescent="0.25">
      <c r="B2" s="20"/>
      <c r="C2" s="159" t="s">
        <v>81</v>
      </c>
      <c r="D2" s="159"/>
      <c r="E2" s="116"/>
      <c r="F2" s="159" t="s">
        <v>82</v>
      </c>
      <c r="G2" s="159"/>
      <c r="H2" s="116"/>
      <c r="I2" s="159" t="s">
        <v>83</v>
      </c>
      <c r="J2" s="159"/>
      <c r="K2" s="116"/>
      <c r="L2" s="159" t="s">
        <v>84</v>
      </c>
      <c r="M2" s="159"/>
      <c r="N2" s="116"/>
      <c r="O2" s="159" t="s">
        <v>85</v>
      </c>
      <c r="P2" s="159"/>
      <c r="Q2" s="117"/>
    </row>
    <row r="3" spans="2:17" ht="29.25" customHeight="1" x14ac:dyDescent="0.25">
      <c r="B3" s="130" t="s">
        <v>5</v>
      </c>
      <c r="C3" s="112" t="s">
        <v>0</v>
      </c>
      <c r="D3" s="112" t="s">
        <v>25</v>
      </c>
      <c r="E3" s="112"/>
      <c r="F3" s="112" t="s">
        <v>0</v>
      </c>
      <c r="G3" s="112" t="s">
        <v>25</v>
      </c>
      <c r="H3" s="112"/>
      <c r="I3" s="112" t="s">
        <v>0</v>
      </c>
      <c r="J3" s="112" t="s">
        <v>25</v>
      </c>
      <c r="K3" s="112"/>
      <c r="L3" s="112" t="s">
        <v>0</v>
      </c>
      <c r="M3" s="112" t="s">
        <v>25</v>
      </c>
      <c r="N3" s="112"/>
      <c r="O3" s="112" t="s">
        <v>0</v>
      </c>
      <c r="P3" s="112" t="s">
        <v>25</v>
      </c>
      <c r="Q3" s="95"/>
    </row>
    <row r="4" spans="2:17" x14ac:dyDescent="0.25">
      <c r="B4" s="131" t="s">
        <v>6</v>
      </c>
      <c r="C4" s="48">
        <v>48683</v>
      </c>
      <c r="D4" s="48">
        <v>215</v>
      </c>
      <c r="E4" s="17"/>
      <c r="F4" s="48">
        <v>49176</v>
      </c>
      <c r="G4" s="48">
        <v>225</v>
      </c>
      <c r="H4" s="17"/>
      <c r="I4" s="48">
        <v>49893</v>
      </c>
      <c r="J4" s="48">
        <v>231</v>
      </c>
      <c r="K4" s="17"/>
      <c r="L4" s="48">
        <v>50534</v>
      </c>
      <c r="M4" s="48">
        <v>240</v>
      </c>
      <c r="N4" s="17"/>
      <c r="O4" s="48">
        <v>49959</v>
      </c>
      <c r="P4" s="48">
        <v>245</v>
      </c>
    </row>
    <row r="5" spans="2:17" x14ac:dyDescent="0.25">
      <c r="B5" s="131" t="s">
        <v>7</v>
      </c>
      <c r="C5" s="50">
        <v>496681</v>
      </c>
      <c r="D5" s="50">
        <v>7750</v>
      </c>
      <c r="E5" s="17"/>
      <c r="F5" s="50">
        <v>500503</v>
      </c>
      <c r="G5" s="50">
        <v>7721</v>
      </c>
      <c r="H5" s="17"/>
      <c r="I5" s="50">
        <v>503426</v>
      </c>
      <c r="J5" s="50">
        <v>7787</v>
      </c>
      <c r="K5" s="17"/>
      <c r="L5" s="50">
        <v>502009</v>
      </c>
      <c r="M5" s="50">
        <v>7887</v>
      </c>
      <c r="N5" s="17"/>
      <c r="O5" s="50">
        <v>495534</v>
      </c>
      <c r="P5" s="50">
        <v>7903</v>
      </c>
    </row>
    <row r="6" spans="2:17" x14ac:dyDescent="0.25">
      <c r="B6" s="124" t="s">
        <v>3</v>
      </c>
      <c r="C6" s="50">
        <f>C5+C4</f>
        <v>545364</v>
      </c>
      <c r="D6" s="50">
        <f>D5+D4</f>
        <v>7965</v>
      </c>
      <c r="E6" s="49"/>
      <c r="F6" s="50">
        <f>F5+F4</f>
        <v>549679</v>
      </c>
      <c r="G6" s="50">
        <f>G5+G4</f>
        <v>7946</v>
      </c>
      <c r="H6" s="49"/>
      <c r="I6" s="50">
        <f t="shared" ref="I6" si="0">I5+I4</f>
        <v>553319</v>
      </c>
      <c r="J6" s="50">
        <f t="shared" ref="J6" si="1">J5+J4</f>
        <v>8018</v>
      </c>
      <c r="K6" s="49"/>
      <c r="L6" s="50">
        <f t="shared" ref="L6" si="2">L5+L4</f>
        <v>552543</v>
      </c>
      <c r="M6" s="50">
        <f t="shared" ref="M6" si="3">M5+M4</f>
        <v>8127</v>
      </c>
      <c r="N6" s="49"/>
      <c r="O6" s="50">
        <f t="shared" ref="O6" si="4">O5+O4</f>
        <v>545493</v>
      </c>
      <c r="P6" s="50">
        <f t="shared" ref="P6" si="5">P5+P4</f>
        <v>8148</v>
      </c>
    </row>
    <row r="7" spans="2:17" x14ac:dyDescent="0.25">
      <c r="B7" s="17"/>
    </row>
  </sheetData>
  <mergeCells count="5">
    <mergeCell ref="L2:M2"/>
    <mergeCell ref="O2:P2"/>
    <mergeCell ref="C2:D2"/>
    <mergeCell ref="F2:G2"/>
    <mergeCell ref="I2:J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Q38"/>
  <sheetViews>
    <sheetView showGridLines="0" workbookViewId="0"/>
  </sheetViews>
  <sheetFormatPr defaultColWidth="9.140625" defaultRowHeight="15.75" x14ac:dyDescent="0.25"/>
  <cols>
    <col min="1" max="1" width="9.140625" style="4"/>
    <col min="2" max="2" width="25.28515625" style="4" customWidth="1"/>
    <col min="3" max="4" width="16" style="4" customWidth="1"/>
    <col min="5" max="5" width="1.85546875" style="4" customWidth="1"/>
    <col min="6" max="6" width="16.7109375" style="4" customWidth="1"/>
    <col min="7" max="7" width="14.7109375" style="4" customWidth="1"/>
    <col min="8" max="8" width="1.140625" style="4" customWidth="1"/>
    <col min="9" max="10" width="16" style="4" customWidth="1"/>
    <col min="11" max="11" width="1.5703125" style="4" customWidth="1"/>
    <col min="12" max="12" width="16.7109375" style="4" customWidth="1"/>
    <col min="13" max="13" width="15.140625" style="4" customWidth="1"/>
    <col min="14" max="14" width="1.28515625" style="4" customWidth="1"/>
    <col min="15" max="16" width="16" style="4" customWidth="1"/>
    <col min="17" max="16384" width="9.140625" style="4"/>
  </cols>
  <sheetData>
    <row r="1" spans="2:17" s="5" customFormat="1" ht="15.75" customHeight="1" x14ac:dyDescent="0.25">
      <c r="B1" s="94" t="s">
        <v>86</v>
      </c>
      <c r="C1" s="95"/>
      <c r="D1" s="95"/>
      <c r="E1" s="95"/>
      <c r="F1" s="95"/>
      <c r="G1" s="95"/>
      <c r="H1" s="95"/>
      <c r="I1" s="95"/>
      <c r="J1" s="95"/>
      <c r="K1" s="95"/>
    </row>
    <row r="2" spans="2:17" x14ac:dyDescent="0.25">
      <c r="B2" s="20"/>
      <c r="C2" s="160" t="s">
        <v>81</v>
      </c>
      <c r="D2" s="160"/>
      <c r="E2" s="114"/>
      <c r="F2" s="160" t="s">
        <v>82</v>
      </c>
      <c r="G2" s="160"/>
      <c r="H2" s="114"/>
      <c r="I2" s="160" t="s">
        <v>83</v>
      </c>
      <c r="J2" s="160"/>
      <c r="K2" s="114"/>
      <c r="L2" s="160" t="s">
        <v>84</v>
      </c>
      <c r="M2" s="160"/>
      <c r="N2" s="114"/>
      <c r="O2" s="160" t="s">
        <v>85</v>
      </c>
      <c r="P2" s="160">
        <v>2020</v>
      </c>
      <c r="Q2" s="115"/>
    </row>
    <row r="3" spans="2:17" ht="31.5" customHeight="1" x14ac:dyDescent="0.25">
      <c r="B3" s="112" t="s">
        <v>18</v>
      </c>
      <c r="C3" s="112" t="s">
        <v>0</v>
      </c>
      <c r="D3" s="112" t="s">
        <v>29</v>
      </c>
      <c r="E3" s="112"/>
      <c r="F3" s="112" t="s">
        <v>0</v>
      </c>
      <c r="G3" s="112" t="s">
        <v>29</v>
      </c>
      <c r="H3" s="112"/>
      <c r="I3" s="112" t="s">
        <v>0</v>
      </c>
      <c r="J3" s="112" t="s">
        <v>29</v>
      </c>
      <c r="K3" s="112"/>
      <c r="L3" s="112" t="s">
        <v>0</v>
      </c>
      <c r="M3" s="112" t="s">
        <v>29</v>
      </c>
      <c r="N3" s="112"/>
      <c r="O3" s="112" t="s">
        <v>0</v>
      </c>
      <c r="P3" s="112" t="s">
        <v>29</v>
      </c>
      <c r="Q3" s="132"/>
    </row>
    <row r="4" spans="2:17" ht="15.95" customHeight="1" x14ac:dyDescent="0.25">
      <c r="B4" s="54" t="s">
        <v>49</v>
      </c>
      <c r="C4" s="55">
        <v>7549</v>
      </c>
      <c r="D4" s="55">
        <v>132</v>
      </c>
      <c r="E4" s="55"/>
      <c r="F4" s="55">
        <v>7620</v>
      </c>
      <c r="G4" s="55">
        <v>131</v>
      </c>
      <c r="H4" s="55"/>
      <c r="I4" s="55">
        <v>7580</v>
      </c>
      <c r="J4" s="55">
        <v>131</v>
      </c>
      <c r="K4" s="55"/>
      <c r="L4" s="55">
        <v>7581</v>
      </c>
      <c r="M4" s="55">
        <v>150</v>
      </c>
      <c r="N4" s="55"/>
      <c r="O4" s="55">
        <v>7424</v>
      </c>
      <c r="P4" s="55">
        <v>145</v>
      </c>
    </row>
    <row r="5" spans="2:17" ht="15.95" customHeight="1" x14ac:dyDescent="0.25">
      <c r="B5" s="54" t="s">
        <v>50</v>
      </c>
      <c r="C5" s="55">
        <v>9671</v>
      </c>
      <c r="D5" s="55">
        <v>127</v>
      </c>
      <c r="E5" s="55"/>
      <c r="F5" s="55">
        <v>9762</v>
      </c>
      <c r="G5" s="55">
        <v>121</v>
      </c>
      <c r="H5" s="55"/>
      <c r="I5" s="55">
        <v>9898</v>
      </c>
      <c r="J5" s="55">
        <v>118</v>
      </c>
      <c r="K5" s="55"/>
      <c r="L5" s="55">
        <v>9850</v>
      </c>
      <c r="M5" s="55">
        <v>107</v>
      </c>
      <c r="N5" s="55"/>
      <c r="O5" s="55">
        <v>9690</v>
      </c>
      <c r="P5" s="55">
        <v>105</v>
      </c>
    </row>
    <row r="6" spans="2:17" ht="15.95" customHeight="1" x14ac:dyDescent="0.25">
      <c r="B6" s="54" t="s">
        <v>51</v>
      </c>
      <c r="C6" s="55">
        <v>13647</v>
      </c>
      <c r="D6" s="55">
        <v>294</v>
      </c>
      <c r="E6" s="55"/>
      <c r="F6" s="55">
        <v>13553</v>
      </c>
      <c r="G6" s="55">
        <v>277</v>
      </c>
      <c r="H6" s="55"/>
      <c r="I6" s="55">
        <v>13452</v>
      </c>
      <c r="J6" s="55">
        <v>304</v>
      </c>
      <c r="K6" s="55"/>
      <c r="L6" s="55">
        <v>13149</v>
      </c>
      <c r="M6" s="55">
        <v>292</v>
      </c>
      <c r="N6" s="55"/>
      <c r="O6" s="55">
        <v>12988</v>
      </c>
      <c r="P6" s="55">
        <v>303</v>
      </c>
    </row>
    <row r="7" spans="2:17" ht="15.95" customHeight="1" x14ac:dyDescent="0.25">
      <c r="B7" s="54" t="s">
        <v>76</v>
      </c>
      <c r="C7" s="55">
        <v>13455</v>
      </c>
      <c r="D7" s="55">
        <v>264</v>
      </c>
      <c r="E7" s="55"/>
      <c r="F7" s="55">
        <v>13484</v>
      </c>
      <c r="G7" s="55">
        <v>262</v>
      </c>
      <c r="H7" s="55"/>
      <c r="I7" s="55">
        <v>13430</v>
      </c>
      <c r="J7" s="55">
        <v>251</v>
      </c>
      <c r="K7" s="55"/>
      <c r="L7" s="55">
        <v>13782</v>
      </c>
      <c r="M7" s="55">
        <v>246</v>
      </c>
      <c r="N7" s="55"/>
      <c r="O7" s="55">
        <v>13554</v>
      </c>
      <c r="P7" s="55">
        <v>255</v>
      </c>
    </row>
    <row r="8" spans="2:17" ht="15.95" customHeight="1" x14ac:dyDescent="0.25">
      <c r="B8" s="54" t="s">
        <v>52</v>
      </c>
      <c r="C8" s="55">
        <v>48196</v>
      </c>
      <c r="D8" s="55">
        <v>219</v>
      </c>
      <c r="E8" s="55"/>
      <c r="F8" s="55">
        <v>48687</v>
      </c>
      <c r="G8" s="55">
        <v>222</v>
      </c>
      <c r="H8" s="55"/>
      <c r="I8" s="55">
        <v>49235</v>
      </c>
      <c r="J8" s="55">
        <v>229</v>
      </c>
      <c r="K8" s="55"/>
      <c r="L8" s="55">
        <v>48727</v>
      </c>
      <c r="M8" s="55">
        <v>274</v>
      </c>
      <c r="N8" s="55"/>
      <c r="O8" s="55">
        <v>48149</v>
      </c>
      <c r="P8" s="55">
        <v>288</v>
      </c>
    </row>
    <row r="9" spans="2:17" ht="15.95" customHeight="1" x14ac:dyDescent="0.25">
      <c r="B9" s="54" t="s">
        <v>53</v>
      </c>
      <c r="C9" s="55">
        <v>18697</v>
      </c>
      <c r="D9" s="55">
        <v>105</v>
      </c>
      <c r="E9" s="55"/>
      <c r="F9" s="55">
        <v>18665</v>
      </c>
      <c r="G9" s="55">
        <v>104</v>
      </c>
      <c r="H9" s="55"/>
      <c r="I9" s="55">
        <v>18619</v>
      </c>
      <c r="J9" s="55">
        <v>102</v>
      </c>
      <c r="K9" s="55"/>
      <c r="L9" s="55">
        <v>18386</v>
      </c>
      <c r="M9" s="55">
        <v>105</v>
      </c>
      <c r="N9" s="55"/>
      <c r="O9" s="55">
        <v>18075</v>
      </c>
      <c r="P9" s="55">
        <v>100</v>
      </c>
    </row>
    <row r="10" spans="2:17" ht="15.95" customHeight="1" x14ac:dyDescent="0.25">
      <c r="B10" s="54" t="s">
        <v>77</v>
      </c>
      <c r="C10" s="55">
        <v>45682</v>
      </c>
      <c r="D10" s="55">
        <v>526</v>
      </c>
      <c r="E10" s="55"/>
      <c r="F10" s="55">
        <v>46206</v>
      </c>
      <c r="G10" s="55">
        <v>541</v>
      </c>
      <c r="H10" s="55"/>
      <c r="I10" s="55">
        <v>46654</v>
      </c>
      <c r="J10" s="55">
        <v>555</v>
      </c>
      <c r="K10" s="55"/>
      <c r="L10" s="55">
        <v>46799</v>
      </c>
      <c r="M10" s="55">
        <v>567</v>
      </c>
      <c r="N10" s="55"/>
      <c r="O10" s="55">
        <v>46317</v>
      </c>
      <c r="P10" s="55">
        <v>593</v>
      </c>
    </row>
    <row r="11" spans="2:17" ht="15.95" customHeight="1" x14ac:dyDescent="0.25">
      <c r="B11" s="54" t="s">
        <v>26</v>
      </c>
      <c r="C11" s="55">
        <v>19219</v>
      </c>
      <c r="D11" s="55">
        <v>43</v>
      </c>
      <c r="E11" s="55"/>
      <c r="F11" s="55">
        <v>19677</v>
      </c>
      <c r="G11" s="55">
        <v>55</v>
      </c>
      <c r="H11" s="55"/>
      <c r="I11" s="55">
        <v>20018</v>
      </c>
      <c r="J11" s="55">
        <v>57</v>
      </c>
      <c r="K11" s="55"/>
      <c r="L11" s="55">
        <v>20319</v>
      </c>
      <c r="M11" s="55">
        <v>51</v>
      </c>
      <c r="N11" s="55"/>
      <c r="O11" s="55">
        <v>20254</v>
      </c>
      <c r="P11" s="55">
        <v>52</v>
      </c>
    </row>
    <row r="12" spans="2:17" ht="15.95" customHeight="1" x14ac:dyDescent="0.25">
      <c r="B12" s="54" t="s">
        <v>54</v>
      </c>
      <c r="C12" s="55">
        <v>36928</v>
      </c>
      <c r="D12" s="55">
        <v>268</v>
      </c>
      <c r="E12" s="55"/>
      <c r="F12" s="55">
        <v>37715</v>
      </c>
      <c r="G12" s="55">
        <v>272</v>
      </c>
      <c r="H12" s="55"/>
      <c r="I12" s="55">
        <v>38313</v>
      </c>
      <c r="J12" s="55">
        <v>259</v>
      </c>
      <c r="K12" s="55"/>
      <c r="L12" s="55">
        <v>38136</v>
      </c>
      <c r="M12" s="55">
        <v>272</v>
      </c>
      <c r="N12" s="55"/>
      <c r="O12" s="55">
        <v>37602</v>
      </c>
      <c r="P12" s="55">
        <v>270</v>
      </c>
    </row>
    <row r="13" spans="2:17" ht="15.95" customHeight="1" x14ac:dyDescent="0.25">
      <c r="B13" s="54" t="s">
        <v>78</v>
      </c>
      <c r="C13" s="55">
        <v>7334</v>
      </c>
      <c r="D13" s="55">
        <v>506</v>
      </c>
      <c r="E13" s="55"/>
      <c r="F13" s="55">
        <v>7374</v>
      </c>
      <c r="G13" s="55">
        <v>500</v>
      </c>
      <c r="H13" s="55"/>
      <c r="I13" s="55">
        <v>7498</v>
      </c>
      <c r="J13" s="55">
        <v>520</v>
      </c>
      <c r="K13" s="55"/>
      <c r="L13" s="55">
        <v>7430</v>
      </c>
      <c r="M13" s="55">
        <v>512</v>
      </c>
      <c r="N13" s="55"/>
      <c r="O13" s="55">
        <v>7276</v>
      </c>
      <c r="P13" s="55">
        <v>514</v>
      </c>
    </row>
    <row r="14" spans="2:17" ht="15.95" customHeight="1" x14ac:dyDescent="0.25">
      <c r="B14" s="54" t="s">
        <v>55</v>
      </c>
      <c r="C14" s="55">
        <v>22500</v>
      </c>
      <c r="D14" s="55">
        <v>633</v>
      </c>
      <c r="E14" s="55"/>
      <c r="F14" s="55">
        <v>22566</v>
      </c>
      <c r="G14" s="55">
        <v>634</v>
      </c>
      <c r="H14" s="55"/>
      <c r="I14" s="55">
        <v>22735</v>
      </c>
      <c r="J14" s="55">
        <v>633</v>
      </c>
      <c r="K14" s="55"/>
      <c r="L14" s="55">
        <v>22675</v>
      </c>
      <c r="M14" s="55">
        <v>636</v>
      </c>
      <c r="N14" s="55"/>
      <c r="O14" s="55">
        <v>22446</v>
      </c>
      <c r="P14" s="55">
        <v>624</v>
      </c>
    </row>
    <row r="15" spans="2:17" ht="15.95" customHeight="1" x14ac:dyDescent="0.25">
      <c r="B15" s="54" t="s">
        <v>56</v>
      </c>
      <c r="C15" s="55">
        <v>15836</v>
      </c>
      <c r="D15" s="55">
        <v>286</v>
      </c>
      <c r="E15" s="55"/>
      <c r="F15" s="55">
        <v>15941</v>
      </c>
      <c r="G15" s="55">
        <v>298</v>
      </c>
      <c r="H15" s="55"/>
      <c r="I15" s="55">
        <v>15886</v>
      </c>
      <c r="J15" s="55">
        <v>308</v>
      </c>
      <c r="K15" s="55"/>
      <c r="L15" s="55">
        <v>15740</v>
      </c>
      <c r="M15" s="55">
        <v>287</v>
      </c>
      <c r="N15" s="55"/>
      <c r="O15" s="55">
        <v>15398</v>
      </c>
      <c r="P15" s="55">
        <v>287</v>
      </c>
    </row>
    <row r="16" spans="2:17" ht="15.95" customHeight="1" x14ac:dyDescent="0.25">
      <c r="B16" s="54" t="s">
        <v>57</v>
      </c>
      <c r="C16" s="55">
        <v>29086</v>
      </c>
      <c r="D16" s="55">
        <v>243</v>
      </c>
      <c r="E16" s="55"/>
      <c r="F16" s="55">
        <v>29154</v>
      </c>
      <c r="G16" s="55">
        <v>256</v>
      </c>
      <c r="H16" s="55"/>
      <c r="I16" s="55">
        <v>29234</v>
      </c>
      <c r="J16" s="55">
        <v>242</v>
      </c>
      <c r="K16" s="55"/>
      <c r="L16" s="55">
        <v>29445</v>
      </c>
      <c r="M16" s="55">
        <v>260</v>
      </c>
      <c r="N16" s="55"/>
      <c r="O16" s="55">
        <v>29128</v>
      </c>
      <c r="P16" s="55">
        <v>255</v>
      </c>
    </row>
    <row r="17" spans="2:16" ht="15.95" customHeight="1" x14ac:dyDescent="0.25">
      <c r="B17" s="54" t="s">
        <v>58</v>
      </c>
      <c r="C17" s="55">
        <v>10959</v>
      </c>
      <c r="D17" s="55">
        <v>108</v>
      </c>
      <c r="E17" s="55"/>
      <c r="F17" s="55">
        <v>11074</v>
      </c>
      <c r="G17" s="55">
        <v>110</v>
      </c>
      <c r="H17" s="55"/>
      <c r="I17" s="55">
        <v>11128</v>
      </c>
      <c r="J17" s="55">
        <v>115</v>
      </c>
      <c r="K17" s="55"/>
      <c r="L17" s="55">
        <v>11158</v>
      </c>
      <c r="M17" s="55">
        <v>116</v>
      </c>
      <c r="N17" s="55"/>
      <c r="O17" s="55">
        <v>11029</v>
      </c>
      <c r="P17" s="55">
        <v>106</v>
      </c>
    </row>
    <row r="18" spans="2:16" ht="15.95" customHeight="1" x14ac:dyDescent="0.25">
      <c r="B18" s="54" t="s">
        <v>59</v>
      </c>
      <c r="C18" s="55">
        <v>10846</v>
      </c>
      <c r="D18" s="55">
        <v>183</v>
      </c>
      <c r="E18" s="55"/>
      <c r="F18" s="55">
        <v>10775</v>
      </c>
      <c r="G18" s="55">
        <v>170</v>
      </c>
      <c r="H18" s="55"/>
      <c r="I18" s="55">
        <v>10867</v>
      </c>
      <c r="J18" s="55">
        <v>181</v>
      </c>
      <c r="K18" s="55"/>
      <c r="L18" s="55">
        <v>11168</v>
      </c>
      <c r="M18" s="55">
        <v>178</v>
      </c>
      <c r="N18" s="55"/>
      <c r="O18" s="55">
        <v>10987</v>
      </c>
      <c r="P18" s="55">
        <v>176</v>
      </c>
    </row>
    <row r="19" spans="2:16" ht="15.95" customHeight="1" x14ac:dyDescent="0.25">
      <c r="B19" s="54" t="s">
        <v>60</v>
      </c>
      <c r="C19" s="55">
        <v>3656</v>
      </c>
      <c r="D19" s="55">
        <v>48</v>
      </c>
      <c r="E19" s="55"/>
      <c r="F19" s="55">
        <v>3717</v>
      </c>
      <c r="G19" s="55">
        <v>48</v>
      </c>
      <c r="H19" s="55"/>
      <c r="I19" s="55">
        <v>3713</v>
      </c>
      <c r="J19" s="55">
        <v>57</v>
      </c>
      <c r="K19" s="55"/>
      <c r="L19" s="55">
        <v>3707</v>
      </c>
      <c r="M19" s="55">
        <v>58</v>
      </c>
      <c r="N19" s="55"/>
      <c r="O19" s="55">
        <v>3699</v>
      </c>
      <c r="P19" s="55">
        <v>59</v>
      </c>
    </row>
    <row r="20" spans="2:16" ht="15.95" customHeight="1" x14ac:dyDescent="0.25">
      <c r="B20" s="54" t="s">
        <v>79</v>
      </c>
      <c r="C20" s="55">
        <v>6627</v>
      </c>
      <c r="D20" s="55">
        <v>99</v>
      </c>
      <c r="E20" s="55"/>
      <c r="F20" s="55">
        <v>6746</v>
      </c>
      <c r="G20" s="55">
        <v>107</v>
      </c>
      <c r="H20" s="55"/>
      <c r="I20" s="55">
        <v>6721</v>
      </c>
      <c r="J20" s="55">
        <v>104</v>
      </c>
      <c r="K20" s="55"/>
      <c r="L20" s="55">
        <v>6730</v>
      </c>
      <c r="M20" s="55">
        <v>114</v>
      </c>
      <c r="N20" s="55"/>
      <c r="O20" s="55">
        <v>6539</v>
      </c>
      <c r="P20" s="55">
        <v>106</v>
      </c>
    </row>
    <row r="21" spans="2:16" ht="15.95" customHeight="1" x14ac:dyDescent="0.25">
      <c r="B21" s="54" t="s">
        <v>61</v>
      </c>
      <c r="C21" s="55">
        <v>15844</v>
      </c>
      <c r="D21" s="55">
        <v>390</v>
      </c>
      <c r="E21" s="55"/>
      <c r="F21" s="55">
        <v>15925</v>
      </c>
      <c r="G21" s="55">
        <v>365</v>
      </c>
      <c r="H21" s="55"/>
      <c r="I21" s="55">
        <v>16022</v>
      </c>
      <c r="J21" s="55">
        <v>387</v>
      </c>
      <c r="K21" s="55"/>
      <c r="L21" s="55">
        <v>15925</v>
      </c>
      <c r="M21" s="55">
        <v>404</v>
      </c>
      <c r="N21" s="55"/>
      <c r="O21" s="55">
        <v>15731</v>
      </c>
      <c r="P21" s="55">
        <v>381</v>
      </c>
    </row>
    <row r="22" spans="2:16" ht="15.95" customHeight="1" x14ac:dyDescent="0.25">
      <c r="B22" s="54" t="s">
        <v>62</v>
      </c>
      <c r="C22" s="55">
        <v>5208</v>
      </c>
      <c r="D22" s="55">
        <v>279</v>
      </c>
      <c r="E22" s="55"/>
      <c r="F22" s="55">
        <v>5265</v>
      </c>
      <c r="G22" s="55">
        <v>266</v>
      </c>
      <c r="H22" s="55"/>
      <c r="I22" s="55">
        <v>5354</v>
      </c>
      <c r="J22" s="55">
        <v>272</v>
      </c>
      <c r="K22" s="55"/>
      <c r="L22" s="55">
        <v>5331</v>
      </c>
      <c r="M22" s="55">
        <v>263</v>
      </c>
      <c r="N22" s="55"/>
      <c r="O22" s="55">
        <v>5254</v>
      </c>
      <c r="P22" s="55">
        <v>289</v>
      </c>
    </row>
    <row r="23" spans="2:16" ht="15.95" customHeight="1" x14ac:dyDescent="0.25">
      <c r="B23" s="54" t="s">
        <v>63</v>
      </c>
      <c r="C23" s="55">
        <v>16878</v>
      </c>
      <c r="D23" s="55">
        <v>207</v>
      </c>
      <c r="E23" s="55"/>
      <c r="F23" s="55">
        <v>16979</v>
      </c>
      <c r="G23" s="55">
        <v>208</v>
      </c>
      <c r="H23" s="55"/>
      <c r="I23" s="55">
        <v>17095</v>
      </c>
      <c r="J23" s="55">
        <v>217</v>
      </c>
      <c r="K23" s="55"/>
      <c r="L23" s="55">
        <v>17093</v>
      </c>
      <c r="M23" s="55">
        <v>207</v>
      </c>
      <c r="N23" s="55"/>
      <c r="O23" s="55">
        <v>16898</v>
      </c>
      <c r="P23" s="55">
        <v>193</v>
      </c>
    </row>
    <row r="24" spans="2:16" ht="15.95" customHeight="1" x14ac:dyDescent="0.25">
      <c r="B24" s="54" t="s">
        <v>64</v>
      </c>
      <c r="C24" s="55">
        <v>14360</v>
      </c>
      <c r="D24" s="55">
        <v>371</v>
      </c>
      <c r="E24" s="55"/>
      <c r="F24" s="55">
        <v>14324</v>
      </c>
      <c r="G24" s="55">
        <v>365</v>
      </c>
      <c r="H24" s="55"/>
      <c r="I24" s="55">
        <v>14272</v>
      </c>
      <c r="J24" s="55">
        <v>357</v>
      </c>
      <c r="K24" s="55"/>
      <c r="L24" s="55">
        <v>14309</v>
      </c>
      <c r="M24" s="55">
        <v>341</v>
      </c>
      <c r="N24" s="55"/>
      <c r="O24" s="55">
        <v>14224</v>
      </c>
      <c r="P24" s="55">
        <v>362</v>
      </c>
    </row>
    <row r="25" spans="2:16" ht="15.95" customHeight="1" x14ac:dyDescent="0.25">
      <c r="B25" s="54" t="s">
        <v>65</v>
      </c>
      <c r="C25" s="55">
        <v>26547</v>
      </c>
      <c r="D25" s="55">
        <v>228</v>
      </c>
      <c r="E25" s="55"/>
      <c r="F25" s="55">
        <v>26713</v>
      </c>
      <c r="G25" s="55">
        <v>214</v>
      </c>
      <c r="H25" s="55"/>
      <c r="I25" s="55">
        <v>26938</v>
      </c>
      <c r="J25" s="55">
        <v>224</v>
      </c>
      <c r="K25" s="55"/>
      <c r="L25" s="55">
        <v>27089</v>
      </c>
      <c r="M25" s="55">
        <v>233</v>
      </c>
      <c r="N25" s="55"/>
      <c r="O25" s="55">
        <v>26757</v>
      </c>
      <c r="P25" s="55">
        <v>231</v>
      </c>
    </row>
    <row r="26" spans="2:16" ht="15.95" customHeight="1" x14ac:dyDescent="0.25">
      <c r="B26" s="54" t="s">
        <v>66</v>
      </c>
      <c r="C26" s="55">
        <v>7614</v>
      </c>
      <c r="D26" s="55">
        <v>49</v>
      </c>
      <c r="E26" s="55"/>
      <c r="F26" s="55">
        <v>7711</v>
      </c>
      <c r="G26" s="55">
        <v>43</v>
      </c>
      <c r="H26" s="55"/>
      <c r="I26" s="55">
        <v>7775</v>
      </c>
      <c r="J26" s="55">
        <v>40</v>
      </c>
      <c r="K26" s="55"/>
      <c r="L26" s="55">
        <v>7808</v>
      </c>
      <c r="M26" s="55">
        <v>39</v>
      </c>
      <c r="N26" s="55"/>
      <c r="O26" s="55">
        <v>7743</v>
      </c>
      <c r="P26" s="55">
        <v>37</v>
      </c>
    </row>
    <row r="27" spans="2:16" ht="15.95" customHeight="1" x14ac:dyDescent="0.25">
      <c r="B27" s="54" t="s">
        <v>67</v>
      </c>
      <c r="C27" s="55">
        <v>9677</v>
      </c>
      <c r="D27" s="55">
        <v>269</v>
      </c>
      <c r="E27" s="55"/>
      <c r="F27" s="55">
        <v>9738</v>
      </c>
      <c r="G27" s="55">
        <v>258</v>
      </c>
      <c r="H27" s="55"/>
      <c r="I27" s="55">
        <v>9766</v>
      </c>
      <c r="J27" s="55">
        <v>260</v>
      </c>
      <c r="K27" s="55"/>
      <c r="L27" s="55">
        <v>9351</v>
      </c>
      <c r="M27" s="55">
        <v>258</v>
      </c>
      <c r="N27" s="55"/>
      <c r="O27" s="55">
        <v>9175</v>
      </c>
      <c r="P27" s="55">
        <v>278</v>
      </c>
    </row>
    <row r="28" spans="2:16" ht="15.95" customHeight="1" x14ac:dyDescent="0.25">
      <c r="B28" s="54" t="s">
        <v>68</v>
      </c>
      <c r="C28" s="55">
        <v>7403</v>
      </c>
      <c r="D28" s="55">
        <v>104</v>
      </c>
      <c r="E28" s="55"/>
      <c r="F28" s="55">
        <v>7540</v>
      </c>
      <c r="G28" s="55">
        <v>113</v>
      </c>
      <c r="H28" s="55"/>
      <c r="I28" s="55">
        <v>7688</v>
      </c>
      <c r="J28" s="55">
        <v>122</v>
      </c>
      <c r="K28" s="55"/>
      <c r="L28" s="55">
        <v>7770</v>
      </c>
      <c r="M28" s="55">
        <v>122</v>
      </c>
      <c r="N28" s="55"/>
      <c r="O28" s="55">
        <v>7713</v>
      </c>
      <c r="P28" s="55">
        <v>131</v>
      </c>
    </row>
    <row r="29" spans="2:16" ht="15.95" customHeight="1" x14ac:dyDescent="0.25">
      <c r="B29" s="54" t="s">
        <v>69</v>
      </c>
      <c r="C29" s="55">
        <v>7448</v>
      </c>
      <c r="D29" s="55">
        <v>122</v>
      </c>
      <c r="E29" s="55"/>
      <c r="F29" s="55">
        <v>7489</v>
      </c>
      <c r="G29" s="55">
        <v>111</v>
      </c>
      <c r="H29" s="55"/>
      <c r="I29" s="55">
        <v>7627</v>
      </c>
      <c r="J29" s="55">
        <v>117</v>
      </c>
      <c r="K29" s="55"/>
      <c r="L29" s="55">
        <v>7515</v>
      </c>
      <c r="M29" s="55">
        <v>109</v>
      </c>
      <c r="N29" s="55"/>
      <c r="O29" s="55">
        <v>7394</v>
      </c>
      <c r="P29" s="55">
        <v>102</v>
      </c>
    </row>
    <row r="30" spans="2:16" ht="15.95" customHeight="1" x14ac:dyDescent="0.25">
      <c r="B30" s="54" t="s">
        <v>70</v>
      </c>
      <c r="C30" s="55">
        <v>34719</v>
      </c>
      <c r="D30" s="55">
        <v>483</v>
      </c>
      <c r="E30" s="55"/>
      <c r="F30" s="55">
        <v>35272</v>
      </c>
      <c r="G30" s="55">
        <v>514</v>
      </c>
      <c r="H30" s="55"/>
      <c r="I30" s="55">
        <v>35658</v>
      </c>
      <c r="J30" s="55">
        <v>510</v>
      </c>
      <c r="K30" s="55"/>
      <c r="L30" s="55">
        <v>35644</v>
      </c>
      <c r="M30" s="55">
        <v>510</v>
      </c>
      <c r="N30" s="55"/>
      <c r="O30" s="55">
        <v>35250</v>
      </c>
      <c r="P30" s="55">
        <v>511</v>
      </c>
    </row>
    <row r="31" spans="2:16" ht="15.95" customHeight="1" x14ac:dyDescent="0.25">
      <c r="B31" s="54" t="s">
        <v>71</v>
      </c>
      <c r="C31" s="55">
        <v>18602</v>
      </c>
      <c r="D31" s="55">
        <v>389</v>
      </c>
      <c r="E31" s="55"/>
      <c r="F31" s="55">
        <v>18440</v>
      </c>
      <c r="G31" s="55">
        <v>396</v>
      </c>
      <c r="H31" s="55"/>
      <c r="I31" s="55">
        <v>18422</v>
      </c>
      <c r="J31" s="55">
        <v>388</v>
      </c>
      <c r="K31" s="55"/>
      <c r="L31" s="55">
        <v>18302</v>
      </c>
      <c r="M31" s="55">
        <v>410</v>
      </c>
      <c r="N31" s="55"/>
      <c r="O31" s="55">
        <v>18067</v>
      </c>
      <c r="P31" s="55">
        <v>415</v>
      </c>
    </row>
    <row r="32" spans="2:16" ht="15.95" customHeight="1" x14ac:dyDescent="0.25">
      <c r="B32" s="54" t="s">
        <v>80</v>
      </c>
      <c r="C32" s="55">
        <v>6153</v>
      </c>
      <c r="D32" s="55">
        <v>141</v>
      </c>
      <c r="E32" s="55"/>
      <c r="F32" s="55">
        <v>6225</v>
      </c>
      <c r="G32" s="55">
        <v>140</v>
      </c>
      <c r="H32" s="55"/>
      <c r="I32" s="55">
        <v>6259</v>
      </c>
      <c r="J32" s="55">
        <v>137</v>
      </c>
      <c r="K32" s="55"/>
      <c r="L32" s="55">
        <v>6200</v>
      </c>
      <c r="M32" s="55">
        <v>136</v>
      </c>
      <c r="N32" s="55"/>
      <c r="O32" s="55">
        <v>6098</v>
      </c>
      <c r="P32" s="55">
        <v>135</v>
      </c>
    </row>
    <row r="33" spans="2:16" ht="15.95" customHeight="1" x14ac:dyDescent="0.25">
      <c r="B33" s="54" t="s">
        <v>72</v>
      </c>
      <c r="C33" s="55">
        <v>8007</v>
      </c>
      <c r="D33" s="55">
        <v>34</v>
      </c>
      <c r="E33" s="55"/>
      <c r="F33" s="55">
        <v>8041</v>
      </c>
      <c r="G33" s="55">
        <v>22</v>
      </c>
      <c r="H33" s="55"/>
      <c r="I33" s="55">
        <v>8060</v>
      </c>
      <c r="J33" s="55">
        <v>35</v>
      </c>
      <c r="K33" s="55"/>
      <c r="L33" s="55">
        <v>8034</v>
      </c>
      <c r="M33" s="55">
        <v>46</v>
      </c>
      <c r="N33" s="55"/>
      <c r="O33" s="55">
        <v>7920</v>
      </c>
      <c r="P33" s="55">
        <v>40</v>
      </c>
    </row>
    <row r="34" spans="2:16" ht="15.95" customHeight="1" x14ac:dyDescent="0.25">
      <c r="B34" s="54" t="s">
        <v>73</v>
      </c>
      <c r="C34" s="55">
        <v>11040</v>
      </c>
      <c r="D34" s="55">
        <v>233</v>
      </c>
      <c r="E34" s="55"/>
      <c r="F34" s="55">
        <v>11194</v>
      </c>
      <c r="G34" s="55">
        <v>252</v>
      </c>
      <c r="H34" s="55"/>
      <c r="I34" s="55">
        <v>11238</v>
      </c>
      <c r="J34" s="55">
        <v>240</v>
      </c>
      <c r="K34" s="55"/>
      <c r="L34" s="55">
        <v>11301</v>
      </c>
      <c r="M34" s="55">
        <v>253</v>
      </c>
      <c r="N34" s="55"/>
      <c r="O34" s="55">
        <v>11157</v>
      </c>
      <c r="P34" s="55">
        <v>260</v>
      </c>
    </row>
    <row r="35" spans="2:16" ht="15.95" customHeight="1" x14ac:dyDescent="0.25">
      <c r="B35" s="54" t="s">
        <v>74</v>
      </c>
      <c r="C35" s="55">
        <v>18303</v>
      </c>
      <c r="D35" s="55">
        <v>436</v>
      </c>
      <c r="E35" s="55"/>
      <c r="F35" s="55">
        <v>18297</v>
      </c>
      <c r="G35" s="55">
        <v>418</v>
      </c>
      <c r="H35" s="55"/>
      <c r="I35" s="55">
        <v>18283</v>
      </c>
      <c r="J35" s="55">
        <v>388</v>
      </c>
      <c r="K35" s="55"/>
      <c r="L35" s="55">
        <v>18308</v>
      </c>
      <c r="M35" s="55">
        <v>406</v>
      </c>
      <c r="N35" s="55"/>
      <c r="O35" s="55">
        <v>17987</v>
      </c>
      <c r="P35" s="55">
        <v>387</v>
      </c>
    </row>
    <row r="36" spans="2:16" ht="15.95" customHeight="1" x14ac:dyDescent="0.25">
      <c r="B36" s="54" t="s">
        <v>75</v>
      </c>
      <c r="C36" s="55">
        <v>17673</v>
      </c>
      <c r="D36" s="55">
        <v>146</v>
      </c>
      <c r="E36" s="55"/>
      <c r="F36" s="55">
        <v>17810</v>
      </c>
      <c r="G36" s="55">
        <v>153</v>
      </c>
      <c r="H36" s="55"/>
      <c r="I36" s="55">
        <v>17881</v>
      </c>
      <c r="J36" s="55">
        <v>158</v>
      </c>
      <c r="K36" s="55"/>
      <c r="L36" s="55">
        <v>17781</v>
      </c>
      <c r="M36" s="55">
        <v>165</v>
      </c>
      <c r="N36" s="55"/>
      <c r="O36" s="55">
        <v>17570</v>
      </c>
      <c r="P36" s="55">
        <v>158</v>
      </c>
    </row>
    <row r="37" spans="2:16" x14ac:dyDescent="0.25">
      <c r="B37" s="133" t="s">
        <v>3</v>
      </c>
      <c r="C37" s="57">
        <f>SUM(C4:C36)</f>
        <v>545364</v>
      </c>
      <c r="D37" s="57">
        <f>SUM(D4:D36)</f>
        <v>7965</v>
      </c>
      <c r="E37" s="59"/>
      <c r="F37" s="57">
        <f>SUM(F4:F36)</f>
        <v>549679</v>
      </c>
      <c r="G37" s="57">
        <f>SUM(G4:G36)</f>
        <v>7946</v>
      </c>
      <c r="H37" s="59"/>
      <c r="I37" s="57">
        <f>SUM(I4:I36)</f>
        <v>553319</v>
      </c>
      <c r="J37" s="57">
        <f>SUM(J4:J36)</f>
        <v>8018</v>
      </c>
      <c r="K37" s="59"/>
      <c r="L37" s="57">
        <f>SUM(L4:L36)</f>
        <v>552543</v>
      </c>
      <c r="M37" s="57">
        <f>SUM(M4:M36)</f>
        <v>8127</v>
      </c>
      <c r="N37" s="59"/>
      <c r="O37" s="57">
        <f>SUM(O4:O36)</f>
        <v>545493</v>
      </c>
      <c r="P37" s="57">
        <f>SUM(P4:P36)</f>
        <v>8148</v>
      </c>
    </row>
    <row r="38" spans="2:16" x14ac:dyDescent="0.25">
      <c r="B38" s="17"/>
    </row>
  </sheetData>
  <mergeCells count="5">
    <mergeCell ref="O2:P2"/>
    <mergeCell ref="C2:D2"/>
    <mergeCell ref="F2:G2"/>
    <mergeCell ref="I2:J2"/>
    <mergeCell ref="L2:M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Content</vt:lpstr>
      <vt:lpstr>Notes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2023-04-06T15:35:40Z</dcterms:modified>
</cp:coreProperties>
</file>